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iva001\Desktop\Projekty\IROP\Obec Hazlov\Veřejné zakázky\Hazlov_nadlimit_4.7.2020\ZD v. 2\"/>
    </mc:Choice>
  </mc:AlternateContent>
  <xr:revisionPtr revIDLastSave="0" documentId="13_ncr:1_{8870687D-2C75-45AC-9BA3-65F12DDD03D8}" xr6:coauthVersionLast="46" xr6:coauthVersionMax="46" xr10:uidLastSave="{00000000-0000-0000-0000-000000000000}"/>
  <bookViews>
    <workbookView xWindow="-108" yWindow="-108" windowWidth="23256" windowHeight="12576" xr2:uid="{CA159D0A-6EEC-443B-B3A6-04E43B21401A}"/>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0" i="1" l="1"/>
  <c r="H70" i="1" s="1"/>
  <c r="G70" i="1" s="1"/>
  <c r="F71" i="1"/>
  <c r="H71" i="1" s="1"/>
  <c r="G71" i="1" s="1"/>
  <c r="F72" i="1"/>
  <c r="H72" i="1" s="1"/>
  <c r="G72" i="1" s="1"/>
  <c r="F73" i="1"/>
  <c r="H73" i="1" s="1"/>
  <c r="G73" i="1" s="1"/>
  <c r="F74" i="1"/>
  <c r="H74" i="1" s="1"/>
  <c r="G74" i="1" s="1"/>
  <c r="F75" i="1"/>
  <c r="H75" i="1" s="1"/>
  <c r="G75" i="1" s="1"/>
  <c r="F76" i="1"/>
  <c r="H76" i="1" s="1"/>
  <c r="G76" i="1" s="1"/>
  <c r="F77" i="1"/>
  <c r="H77" i="1" s="1"/>
  <c r="G77" i="1" s="1"/>
  <c r="F78" i="1"/>
  <c r="H78" i="1" s="1"/>
  <c r="G78" i="1" s="1"/>
  <c r="F79" i="1"/>
  <c r="H79" i="1" s="1"/>
  <c r="G79" i="1" s="1"/>
  <c r="F80" i="1"/>
  <c r="H80" i="1" s="1"/>
  <c r="G80" i="1" s="1"/>
  <c r="F81" i="1"/>
  <c r="H81" i="1" s="1"/>
  <c r="G81" i="1" s="1"/>
  <c r="F82" i="1"/>
  <c r="H82" i="1" s="1"/>
  <c r="G82" i="1" s="1"/>
  <c r="F83" i="1"/>
  <c r="H83" i="1" s="1"/>
  <c r="G83" i="1" s="1"/>
  <c r="F69" i="1"/>
  <c r="F84" i="1" l="1"/>
  <c r="H84" i="1" s="1"/>
  <c r="G84" i="1" s="1"/>
  <c r="H69" i="1"/>
  <c r="G69" i="1" s="1"/>
  <c r="F22" i="1"/>
  <c r="H22" i="1" s="1"/>
  <c r="G22" i="1" s="1"/>
  <c r="F21" i="1"/>
  <c r="H21" i="1" s="1"/>
  <c r="G21" i="1" s="1"/>
  <c r="F20" i="1"/>
  <c r="H20" i="1" s="1"/>
  <c r="G20" i="1" s="1"/>
  <c r="F19" i="1"/>
  <c r="H19" i="1" s="1"/>
  <c r="G19" i="1" s="1"/>
  <c r="F18" i="1"/>
  <c r="H18" i="1" s="1"/>
  <c r="G18" i="1" s="1"/>
  <c r="F15" i="1"/>
  <c r="H15" i="1" s="1"/>
  <c r="G15" i="1" s="1"/>
  <c r="F57" i="1" l="1"/>
  <c r="H57" i="1" s="1"/>
  <c r="G57" i="1" s="1"/>
  <c r="F37" i="1" l="1"/>
  <c r="H37" i="1" s="1"/>
  <c r="G37" i="1" s="1"/>
  <c r="F17" i="1" l="1"/>
  <c r="H17" i="1" s="1"/>
  <c r="G17" i="1" s="1"/>
  <c r="F63" i="1"/>
  <c r="H63" i="1" s="1"/>
  <c r="G63" i="1" s="1"/>
  <c r="F62" i="1"/>
  <c r="H62" i="1" l="1"/>
  <c r="G62" i="1" s="1"/>
  <c r="F64" i="1"/>
  <c r="F56" i="1"/>
  <c r="H56" i="1" s="1"/>
  <c r="G56" i="1" s="1"/>
  <c r="F55" i="1"/>
  <c r="H55" i="1" s="1"/>
  <c r="G55" i="1" s="1"/>
  <c r="F54" i="1"/>
  <c r="H54" i="1" s="1"/>
  <c r="G54" i="1" s="1"/>
  <c r="F53" i="1"/>
  <c r="H53" i="1" s="1"/>
  <c r="G53" i="1" s="1"/>
  <c r="F52" i="1"/>
  <c r="H52" i="1" s="1"/>
  <c r="G52" i="1" s="1"/>
  <c r="F51" i="1"/>
  <c r="H51" i="1" s="1"/>
  <c r="G51" i="1" s="1"/>
  <c r="F50" i="1"/>
  <c r="H50" i="1" l="1"/>
  <c r="G50" i="1" s="1"/>
  <c r="F58" i="1"/>
  <c r="H58" i="1" s="1"/>
  <c r="G58" i="1" s="1"/>
  <c r="H64" i="1"/>
  <c r="G64" i="1" s="1"/>
  <c r="F45" i="1"/>
  <c r="H45" i="1" s="1"/>
  <c r="G45" i="1" s="1"/>
  <c r="F44" i="1"/>
  <c r="H44" i="1" s="1"/>
  <c r="G44" i="1" s="1"/>
  <c r="F43" i="1"/>
  <c r="H43" i="1" s="1"/>
  <c r="G43" i="1" s="1"/>
  <c r="F42" i="1"/>
  <c r="H42" i="1" l="1"/>
  <c r="G42" i="1" s="1"/>
  <c r="F46" i="1"/>
  <c r="F36" i="1"/>
  <c r="H36" i="1" s="1"/>
  <c r="G36" i="1" s="1"/>
  <c r="F35" i="1"/>
  <c r="H35" i="1" s="1"/>
  <c r="G35" i="1" s="1"/>
  <c r="F34" i="1"/>
  <c r="H34" i="1" s="1"/>
  <c r="G34" i="1" s="1"/>
  <c r="F33" i="1"/>
  <c r="H33" i="1" s="1"/>
  <c r="G33" i="1" s="1"/>
  <c r="F32" i="1"/>
  <c r="H32" i="1" s="1"/>
  <c r="G32" i="1" s="1"/>
  <c r="F31" i="1"/>
  <c r="H31" i="1" s="1"/>
  <c r="G31" i="1" s="1"/>
  <c r="F30" i="1"/>
  <c r="H30" i="1" s="1"/>
  <c r="G30" i="1" s="1"/>
  <c r="F29" i="1"/>
  <c r="H29" i="1" s="1"/>
  <c r="G29" i="1" s="1"/>
  <c r="F28" i="1"/>
  <c r="H28" i="1" s="1"/>
  <c r="G28" i="1" s="1"/>
  <c r="F27" i="1"/>
  <c r="F38" i="1" l="1"/>
  <c r="H38" i="1" s="1"/>
  <c r="G38" i="1" s="1"/>
  <c r="H46" i="1"/>
  <c r="G46" i="1" s="1"/>
  <c r="H27" i="1"/>
  <c r="G27" i="1" s="1"/>
  <c r="F16" i="1" l="1"/>
  <c r="H16" i="1" s="1"/>
  <c r="G16" i="1" s="1"/>
  <c r="F9" i="1"/>
  <c r="H9" i="1" s="1"/>
  <c r="G9" i="1" s="1"/>
  <c r="F8" i="1"/>
  <c r="H8" i="1" s="1"/>
  <c r="G8" i="1" s="1"/>
  <c r="F7" i="1"/>
  <c r="H7" i="1" s="1"/>
  <c r="G7" i="1" s="1"/>
  <c r="F14" i="1"/>
  <c r="H14" i="1" s="1"/>
  <c r="G14" i="1" s="1"/>
  <c r="F13" i="1"/>
  <c r="H13" i="1" s="1"/>
  <c r="G13" i="1" s="1"/>
  <c r="F12" i="1"/>
  <c r="H12" i="1" s="1"/>
  <c r="G12" i="1" s="1"/>
  <c r="F11" i="1"/>
  <c r="H11" i="1" s="1"/>
  <c r="G11" i="1" s="1"/>
  <c r="F10" i="1"/>
  <c r="H10" i="1" s="1"/>
  <c r="G10" i="1" s="1"/>
  <c r="F6" i="1"/>
  <c r="H6" i="1" s="1"/>
  <c r="G6" i="1" s="1"/>
  <c r="F5" i="1"/>
  <c r="H5" i="1" l="1"/>
  <c r="G5" i="1" s="1"/>
  <c r="F23" i="1"/>
  <c r="H23" i="1" l="1"/>
  <c r="G23" i="1" s="1"/>
  <c r="F85" i="1"/>
  <c r="H85" i="1" s="1"/>
  <c r="G85" i="1" s="1"/>
</calcChain>
</file>

<file path=xl/sharedStrings.xml><?xml version="1.0" encoding="utf-8"?>
<sst xmlns="http://schemas.openxmlformats.org/spreadsheetml/2006/main" count="334" uniqueCount="107">
  <si>
    <t>Název</t>
  </si>
  <si>
    <t>Jedn.</t>
  </si>
  <si>
    <t>Mn.</t>
  </si>
  <si>
    <t>Cena/ks</t>
  </si>
  <si>
    <t>Cena bez DPH</t>
  </si>
  <si>
    <t>DPH 21%</t>
  </si>
  <si>
    <t>Cena s DPH</t>
  </si>
  <si>
    <t>ks</t>
  </si>
  <si>
    <t>Místnost</t>
  </si>
  <si>
    <t>Jazyková učebna</t>
  </si>
  <si>
    <t>Matematika</t>
  </si>
  <si>
    <t>Dílny - IT</t>
  </si>
  <si>
    <t>Chemie - IT</t>
  </si>
  <si>
    <t xml:space="preserve"> Matematika - IT</t>
  </si>
  <si>
    <t xml:space="preserve">Angličtina 1
výukový software
začátečníci, mírně pokročilí
Členy a podstatná jména, zájmena, slovesa, předložky a spojky,
Tvorba otázek, odpovědí a záporu - změna slovosledu, doplňující otázky, tvorba záporu
Slovní zásoba - určování času, stupňování příd. jmen, překlad slov
Diktáty
</t>
  </si>
  <si>
    <t xml:space="preserve">Angličtina 2
výukový software
Pokročilí
Časování sloves, Souslednost časů, podmiňovací způsob a trpný rod, předložkové a slovesné vazby, slovní zásoba, pravopis, diktáty
</t>
  </si>
  <si>
    <t>Dobrodružná angličtina 
výukový software
Učení angličtiny pomocí detektivního příběhu pro děti
obtížnosti: lehká, střední, těžká</t>
  </si>
  <si>
    <t>Němčina 1
výukový software
mírně pokročilí, pokročilí
Podstatná jména a zájmena, slovesa, předložky a jejich vazby, číslovky a hodiny, větné celky, diktát vět, slovní zásoba</t>
  </si>
  <si>
    <t>USA – geography Atlas 
výukový software
Program obsahuje 8 různých interaktivních map, 6 interaktiních her</t>
  </si>
  <si>
    <t xml:space="preserve">Chemie  </t>
  </si>
  <si>
    <t xml:space="preserve">Fyzika   </t>
  </si>
  <si>
    <t xml:space="preserve">Dílny   </t>
  </si>
  <si>
    <t>soubor</t>
  </si>
  <si>
    <t>Konektivita ZŠ Hazlov</t>
  </si>
  <si>
    <r>
      <rPr>
        <b/>
        <u/>
        <sz val="7"/>
        <rFont val="Arial"/>
        <family val="2"/>
        <charset val="238"/>
      </rPr>
      <t>Sluchátka s mikrofonem</t>
    </r>
    <r>
      <rPr>
        <sz val="7"/>
        <rFont val="Arial"/>
        <family val="2"/>
        <charset val="238"/>
      </rPr>
      <t xml:space="preserve"> - kvalitní ,robusní profesionální sluchátka s mikrofonem, velké naušníky pro kvalitní poslech.ovládání hlasitosti</t>
    </r>
  </si>
  <si>
    <r>
      <rPr>
        <b/>
        <sz val="7"/>
        <color theme="1"/>
        <rFont val="Arial"/>
        <family val="2"/>
        <charset val="238"/>
      </rPr>
      <t>Testovací  a hlasovací/anketní modul</t>
    </r>
    <r>
      <rPr>
        <sz val="7"/>
        <color theme="1"/>
        <rFont val="Arial"/>
        <family val="2"/>
        <charset val="238"/>
      </rPr>
      <t xml:space="preserve">
</t>
    </r>
    <r>
      <rPr>
        <u/>
        <sz val="7"/>
        <color theme="1"/>
        <rFont val="Arial"/>
        <family val="2"/>
        <charset val="238"/>
      </rPr>
      <t>Testovací modul obsahuje:</t>
    </r>
    <r>
      <rPr>
        <sz val="7"/>
        <color theme="1"/>
        <rFont val="Arial"/>
        <family val="2"/>
        <charset val="238"/>
      </rPr>
      <t xml:space="preserve">
Možnost výběru - tvorby - editace - vyhodnocení testu
Možnost zobrazení výsledků testování žáků/studentů
Možnost ukládání a stahování testů do internetového úložiště 
Možnost generování testu ve formátu .pdf pro tisk
Možnost nastavení 
</t>
    </r>
    <r>
      <rPr>
        <u/>
        <sz val="7"/>
        <color theme="1"/>
        <rFont val="Arial"/>
        <family val="2"/>
        <charset val="238"/>
      </rPr>
      <t>Hlasovací modul:</t>
    </r>
    <r>
      <rPr>
        <sz val="7"/>
        <color theme="1"/>
        <rFont val="Arial"/>
        <family val="2"/>
        <charset val="238"/>
      </rPr>
      <t xml:space="preserve">
Otázka ankety, na kterou uživatelé odpovídají
Způsob, jakým bude anketa zobrazovat výsledky hlasování
Možnost zobrazení celkového počtu hlasů s možností zobrazovat výsledky již při hlasování
Kdo může hlasovat 
Nastavení možnosti opakovaného hlasování a jeho intervalu
Povolení hlasování (je-li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obrázky a audio záznamy
Export výsledků testu do formátu .xlxs
Zobrazení procentuálního výsledku po odeslání testu</t>
    </r>
  </si>
  <si>
    <r>
      <rPr>
        <b/>
        <sz val="7"/>
        <color theme="1"/>
        <rFont val="Arial"/>
        <family val="2"/>
        <charset val="238"/>
      </rPr>
      <t>E-learningový portál včetně SW modulu pro vzdálený přístup</t>
    </r>
    <r>
      <rPr>
        <sz val="7"/>
        <color theme="1"/>
        <rFont val="Arial"/>
        <family val="2"/>
        <charset val="238"/>
      </rPr>
      <t xml:space="preserve"> - minimální požadavky 
SW modul pro internetový i LAN přístup do databáze výukových materiálů mimo učebnu. Licence je platná pro databázi min. 999 osob. Min. 5 let bezplatný maintanence.
Databáze musí obsahovat výukové materiály (lekce) pro výuku cizích jazyků pro základní školy a střední školy. Je požadováno min. 200 pracovních lekcí (1 lekce odpovídá cca 45 minutám výuky) pro výuku jazyků (např. Anglický jazyk, Německý jazyk, Francouzský jazyk, Ruský jazyk).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Stromová struktura obsahu knihovny lekcí, rozdělení na dílčí lekce
Testování, hodnocení, příprava cvičení
Funkce vytváření testů
On-line testování přihlášených žáků
Zpětná vazba účastníka při testování
Okamžité generování výsledků testů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učitele
Licence pro žákovský/studentský přístup
Helpdesk, Hotline (servisní telefonická podpora), nápověda
Online přístup učitele a žáka/studenta prostřednictvím internetu
Možnost nastavení přístupových práv žákům/studentům správcem
Profil uživatele s možností vložení fotografie, šifrování a ochrana hesel
Zabezpečený přístup HTTPS
Min.česká a anglická lokalizace pracovního prostředí portálu
LMS (Learning management system)
Úvodní zaškolení v ceně licence</t>
    </r>
  </si>
  <si>
    <r>
      <rPr>
        <b/>
        <sz val="7"/>
        <color theme="1"/>
        <rFont val="Arial"/>
        <family val="2"/>
        <charset val="238"/>
      </rPr>
      <t>Chatovací modul</t>
    </r>
    <r>
      <rPr>
        <sz val="7"/>
        <color theme="1"/>
        <rFont val="Arial"/>
        <family val="2"/>
        <charset val="238"/>
      </rPr>
      <t xml:space="preserve">
Otevřený chat mezi všemi uživateli
Monitorování chatu z učitelského PC
Historie chatu
Psaná komunikace mezi žákem/studentem a učitelem v reálném čase
Možnost omezit žákovský/studentský chat z učitelského PC
Barevná vizualizace dle zasedacího pořádku</t>
    </r>
  </si>
  <si>
    <r>
      <rPr>
        <b/>
        <sz val="7"/>
        <rFont val="Arial"/>
        <family val="2"/>
        <charset val="238"/>
      </rPr>
      <t>Kompletní datová infrastruktura učebny</t>
    </r>
    <r>
      <rPr>
        <sz val="7"/>
        <rFont val="Arial"/>
        <family val="2"/>
        <charset val="238"/>
      </rPr>
      <t xml:space="preserve">
19" Rack nástěnný 9U
1x Patch panel 24p cat6
1x Vyvazovací panel
1x napájecí lišta s přepěťovou ochranou 5x230V
kabeláž UTP cat6
21x patch kabel UTP 0,5m cat6
12x dvouzásuvka UTP cat6 + instalační karbice
Kompletní instalace + proměření</t>
    </r>
  </si>
  <si>
    <t>Požadováné řešení musí být v plném souladu s dokumentem„STANDARD KONEKTIVITY ŠKOL“. Dodavatel se zavazuje zpracovat a předat podklady k prokázání splnění Standardu konektivity škol formou záveřečné technické zprávy.</t>
  </si>
  <si>
    <t>Popis</t>
  </si>
  <si>
    <t xml:space="preserve"> </t>
  </si>
  <si>
    <t>Firewall</t>
  </si>
  <si>
    <t>Server</t>
  </si>
  <si>
    <t>Logování a Monitoring</t>
  </si>
  <si>
    <t>Síťový přepínač - typ 1</t>
  </si>
  <si>
    <t>Síťový přepínač - typ 2</t>
  </si>
  <si>
    <t>Síťový přepínač - typ 3</t>
  </si>
  <si>
    <t>Hlavní Rozvaděč Serverovna</t>
  </si>
  <si>
    <t>UPS pro Hlavní rozvaděč</t>
  </si>
  <si>
    <t>UPS pro Podružný rozvaděč</t>
  </si>
  <si>
    <r>
      <rPr>
        <b/>
        <sz val="7"/>
        <rFont val="Arial"/>
        <family val="2"/>
        <charset val="238"/>
      </rPr>
      <t>Nabíjecí skříň 18 notebooků</t>
    </r>
    <r>
      <rPr>
        <b/>
        <u/>
        <sz val="7"/>
        <rFont val="Arial"/>
        <family val="2"/>
        <charset val="238"/>
      </rPr>
      <t xml:space="preserve">
</t>
    </r>
    <r>
      <rPr>
        <sz val="7"/>
        <rFont val="Arial"/>
        <family val="2"/>
        <charset val="238"/>
      </rPr>
      <t xml:space="preserve">skříň pro uložení a nabíjení dodávaných notebooků
možnost uložit a nabíjet min. 18 notebooků
hromadné nabíjení uložených zařízení
pro každý notebook zásuvka 230V
větrací mřížky a termostatem řízený ventilátor
centrální přepěťová ochrana
pojezdová kolečka </t>
    </r>
  </si>
  <si>
    <r>
      <t xml:space="preserve">3D tiskárna </t>
    </r>
    <r>
      <rPr>
        <sz val="7"/>
        <rFont val="Arial"/>
        <family val="2"/>
        <charset val="238"/>
      </rPr>
      <t xml:space="preserve">
technologie FDM nebo FFF
pracovní prostor: min. 22 x 22 x 38 cm
Tiskový materiál: min. PLA, TPU a Wood
rychlost tisku až  150 mm/s
Průměr filamentu: 1,75 mm
Možnost tisku z SD karty
Dotykový displej mera, 100Mikronů, USB 2.0, USB drive,WIFI,LAN, ABS,</t>
    </r>
  </si>
  <si>
    <r>
      <rPr>
        <b/>
        <sz val="7"/>
        <rFont val="Arial"/>
        <family val="2"/>
        <charset val="238"/>
      </rPr>
      <t>DVD přehrávač mobilní</t>
    </r>
    <r>
      <rPr>
        <sz val="7"/>
        <rFont val="Arial"/>
        <family val="2"/>
        <charset val="238"/>
      </rPr>
      <t xml:space="preserve">
přenosný DVD přehrávač s reproduktory a s HDMI výstupem</t>
    </r>
  </si>
  <si>
    <r>
      <t xml:space="preserve">Software ovládání učebny -  žákovská licence
</t>
    </r>
    <r>
      <rPr>
        <sz val="7"/>
        <color theme="1"/>
        <rFont val="Arial"/>
        <family val="2"/>
        <charset val="238"/>
      </rPr>
      <t>Možnost představení svoji obrazovky a demonstrace své práci ostatním ve třídě, pokud ji takto nasdílí učitel.
Možnost vyplňovat testy (hlasovat), pokud to umožní učitel.
Možnost posílat zprávy v rámci třídy nebo vybrané skupiny, pokud to umožní učitel.	
Možnost posílat zprávy učiteli, pokud to umožní učitel.</t>
    </r>
  </si>
  <si>
    <r>
      <rPr>
        <u/>
        <sz val="7"/>
        <rFont val="Arial"/>
        <family val="2"/>
        <charset val="238"/>
      </rPr>
      <t>Kompletní datová infrastruktura učebny</t>
    </r>
    <r>
      <rPr>
        <sz val="7"/>
        <rFont val="Arial"/>
        <family val="2"/>
        <charset val="238"/>
      </rPr>
      <t xml:space="preserve">
19" Rack nástěnný 9U
1x Vyvazovací panel
1x napájecí lišta s přepěťovou ochranou 5x230V
kabeláž UTP cat6
10x patch kabel UTP 0,5m cat6
Kompletní instalace + proměření</t>
    </r>
  </si>
  <si>
    <r>
      <rPr>
        <u/>
        <sz val="7"/>
        <rFont val="Arial"/>
        <family val="2"/>
        <charset val="238"/>
      </rPr>
      <t>Kompletní datová infrastruktura učebny</t>
    </r>
    <r>
      <rPr>
        <sz val="7"/>
        <rFont val="Arial"/>
        <family val="2"/>
        <charset val="238"/>
      </rPr>
      <t xml:space="preserve">
19" Rack nástěnný 9U
1x Patch panel 24p cat6
1x Vyvazovací panel
1x napájecí lišta s přepěťovou ochranou 5x230V
kabeláž UTP cat6
20x patch kabel UTP 0,5m cat6
Kompletní instalace + proměření</t>
    </r>
  </si>
  <si>
    <r>
      <t>Nabíjecí skříň pro 10 notebooků</t>
    </r>
    <r>
      <rPr>
        <sz val="7"/>
        <rFont val="Arial"/>
        <family val="2"/>
        <charset val="238"/>
      </rPr>
      <t xml:space="preserve">
skříň pro uložení a nabíjení dodávaných notebooků
možnost uložit a nabíjet min. 10 notebooků
hromadné nabíjení uložených zařízení
pro každý notebook zásuvka 230V
větrací mřížky a termostatem řízený ventilátor
centrální přepěťová ochrana
pojezdová kolečka </t>
    </r>
  </si>
  <si>
    <r>
      <rPr>
        <b/>
        <sz val="7"/>
        <color theme="1"/>
        <rFont val="Arial"/>
        <family val="2"/>
        <charset val="238"/>
      </rPr>
      <t>Software k jazykové učebně učitelská licence</t>
    </r>
    <r>
      <rPr>
        <sz val="7"/>
        <color theme="1"/>
        <rFont val="Arial"/>
        <family val="2"/>
        <charset val="238"/>
      </rPr>
      <t xml:space="preserve">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žákům/studentům
Možnost zobrazení žákovských/studentských obrazovek (učitel vidí a monitoruje obrazovky žáků/studentů)
Hlavní hovor - učitele ve sluchátkách slyší všichni žáci/studenti
Komunikace mezi učitelem a jednotlivými žáky/studenty
Osobní komunikace učitel - žák/student
Možnost tvořit v aplikaci skupiny žáků/studentů, kombinování žáků/studentů do skupin (2-8)
Možnost tvořit skupiny pro chat, monitoring chatu žáků/studentů, chatování s žáky/studenty
Poslech konverzace žáků/studentů v párech či skupinách  
Zobrazení požadavku žáka/studenta na pomoc od učitele (tzv. vyžádání pomoci učitele)
Postupné monitorování žákovských/studentských obrazovek
Blokace žákovského/studentského počítače, omezení práce žáka/studenta s klávesnicí a myší
Monitorování žákovských/studentských obrazovek
Diskrétní poslouchání žáků/studentů (učitel poslouchá konverzace)
Dálkové ovládání žákovských/studentských počítačů
Omezování počítačových aplikací - např. blokování přístupů na www stránky
Dálkové vypínání a zapínání žákovských/studentských PC
Odesílání souborů jednotlivým žákům/studentům
Nahrávání na počítači učitele v průběhu celé lekce, včetně funkce nahrávání jednotlivých žáků/studentů
Poslech více zvukových zdrojů současně, včetně jejich kombinace s výkladem učitele
Možnost ovládat hlasitost každé úlohy a každého žáka/studenta přímo z aplikace
Možnost vytvořit si vlastní seznam tříd, včetně možnosti k jednotlivým žákům/studentům přiřadit jejich fotky 
Jmenný seznam žáků/studentů ve třídách s možností změny jak jmen, tak pozic žáka/studenta
Integrovaný přístup k výukovým materiálům a slovníkům přímo z aplikace
Možnost vytvářet v aplikaci žákovské/studentské skupiny, kterým lze přiřadit funkci chatu, konverzace a poslechu dle volby učitele
Funkce přehrávání audio záznamu z žákovského/studentského počítače pro všechny posluchače v učebně
Funkce přímého zadání jména a příjmení žáka/studenta do náhledu třídy
Vzdálené řízení pracovního prostředí žáka/studenta, spouštění a vypínání softwaru na žákovském/studentském počítači z nadefinovaného seznamu v učitelské aplikaci
Nahrávání konverzačních skupin z aplikace učitele
Odhlášení nepřítomných žáků/studentů
Otevření panelu žáka/studenta – historie otevřených aplikací žáka/studenta 
Uspořádání karet žáků/studentů dle uspořádání učebny
Podpora dotykového ovládání
Funkce text to speech - převod textu na řeč (včetně větných celků)
Výslovnost  - minimálně pro 5 světových jazyků
Plná česká lokalizace produktu</t>
    </r>
  </si>
  <si>
    <r>
      <rPr>
        <b/>
        <sz val="7"/>
        <color theme="1"/>
        <rFont val="Arial"/>
        <family val="2"/>
        <charset val="238"/>
      </rPr>
      <t>Software k jazykové učebně žákovská licence</t>
    </r>
    <r>
      <rPr>
        <sz val="7"/>
        <color theme="1"/>
        <rFont val="Arial"/>
        <family val="2"/>
        <charset val="238"/>
      </rPr>
      <t xml:space="preserve">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žákovskou/studentskou licenci:
Možnost zobrazení žákovské/studenstské obrazovky na počítači učitele
Hlavní hovor - žák/student slyší učitele ve sluchátkách
Možnost komunikace přes sluchátka s učitelem, či s ostatními žáky/studenty
Osobní komunikace žák/student - učitel (diskrétní komunikace)
Možnost zapojení žáka/studenta do konverzačních skupin (2-8)
Možnost chatování s učitelem či žáky/studenty
Vyžádání pomoci učitele pomocí "přivolávacího" tlačítka přímo v aplikaci
Možnost zobrazení obrazovky učitele na počítači žáka/studenta
Možnost příjmaní dat od učitele (testy, obrázky, soubory ad.)
Možnost správy individuálních profilů žáků/studentů
Poslech více zvukových zdrojů současně, včetně jejich kombinace s výkladem učitele
Možnost ovládat hlasitost každé úlohy 
Integrovaný přístup k výukovým materiálům (e-learning) a slovníkům přímo z aplikace
Možnost vytváření audio záznamu žákem/studentem při čtení a konverzaci ve skupině na žákovském počítači 
Individuální vypnutí a zapnutí mikrofonu žáka/studenta
Podpora dotykového ovladání
Funkce text to speech - převod textu na řeč (včetně větných celků)
Výslovnost  - minimálně pro 5 světových jazyků
Plná česká lokalizace produktu</t>
    </r>
  </si>
  <si>
    <t>Dodávka Netflow kolektoru pro logování přístupu uživatelů do sítě umožňující dohledání vazeb IP adresa – čas – uživatel, rychlý přistup k výstupu přes webové rozhraní, výstrahy dle vlastních podmínek, možnost filtrování na úrovni paketů, možnost rozšíření o neomezený počet sond, historie záznamů minimálně 2.měs. (detailní statistiky), menu a ovládání v češtině, podpora výrobce v českém jazyce, licence na minimálně 5 let provozu, samostatný HW nebo Virtuální Aplliance kompatibilní s dodávaným virtuálním prostředím Hyper-V. Konfiguraci dle specifikace P9 - Standard konektivity škol. Cena včetně instalace, implementace a dopravy.</t>
  </si>
  <si>
    <t>1 ks Switch -  24x 1G/10G SFP+ port, Kapacita přepínače min. 480 Gbps, L3 vrstva, IEEE 802.1s, 802.1Q, 802.1X, ovládání pomocí Command-line interface. Součástí dodávky bude následující instalační a spojovací materiál: 12ks SFP+ transceiver 10GBASE-LR/LW, multirate, SM 10km, 1310nm, LC dupl., DMI. kompatibilní s dodávaným přepínačem. 12ks Optický Patchcord SM Duplex LC/SC 1m, 5ks Optický Patchcord SM Duplex LC/SC 2m."</t>
  </si>
  <si>
    <t>Centrální přepínač</t>
  </si>
  <si>
    <t xml:space="preserve">20 ks 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1,2 Gb/s v pásmu 5 GHz (2x2 MIMO) a 574 Mb/s v pásmu 2.4 GHz (2x2 MIMO), 1x 10/100/1000 RJ-45 LAN, držák s možností přichycení na zeď i strop. Cena včetně instalace, konfigurace a dopravy.
</t>
  </si>
  <si>
    <t xml:space="preserve">Access point </t>
  </si>
  <si>
    <t>19“ stojanový rozvaděč s krytím IP 20, 42U min. (š)800x(h)1000, 4x posuvné vertikální lišty, Odnímatelné bočnice na Klíč, zamykatelné dveře, Ventilační jednotka s čtyřmi ventilátory, 220V/60W, včetně termostatu. Součástí dodávky bude instalační příslušenství: 1ks 19' police 1U/250mm; 1ks 19" rozvodný panel 8x230V/10A, přívodní kabel do UPS (IEC320 C14) délky 1,5m, vypínač, indikátor napětí, výška 1U. Dodávka vč. instalace a dopravy.</t>
  </si>
  <si>
    <t>záložní zdroj min. 1500VA, Line Interaktivní, porty 1x IEC 320 C14, 4x IEC 320 C13, Net Card. Montáž do Racku max. 2U. Dodávka vč. Instalace, implementace, a dopravy.</t>
  </si>
  <si>
    <t>NAS pro montáž do racku 1U, Procesor min. 4 jádra, paměť min. 4GB DDR4, min. 4x pozice pro HDD 3,5"", disky vyměnitelné za provozu. Podpora: RAID 0,1, 5, 6, 10, USB: min. 2 x USB 3.0 port, Ethernet: min. 2x 1 GbE.
Součástí dodávky NAS budou: 
4 ks HDD 4TB, určené výrobcem pro NAS řešení 24/7
Licence SW pro Zálohování a obnovu, pro zálohování dodávané virtualizační platformy s možností instalace na dodávaný NAS nebo Server, komponenty a funkcionality pro zálohování a replikaci VM, nástroj s integrovaným plánovačem záloh, snadná obnova VM. Licenci na dobu 5let. 
Součástí dodávky NAS a souvisejících položek bude instalace, konfigurace zálohování 2x VM a dopravy.</t>
  </si>
  <si>
    <t xml:space="preserve">NAS včetně SW pro zálohování </t>
  </si>
  <si>
    <t>6 ks UPS záložní zdroj min. 500VA, Line Interaktivní, porty 1x IEC 320 C14, min. 3x IEC 320 C13 Dodávka vč. Instalace, implementace, a dopravy.</t>
  </si>
  <si>
    <t>Nástěnný rack 12U</t>
  </si>
  <si>
    <t>3 ks 19“ jednodílný nástěnný rozvaděč min. 12U (š)600x(h)495, Skleněné dveře, bezpečnostní tvrzené sklo, zamykatelné dveře, 2x posuvné vertikální lišty, montáž na zeď. Součástí dodávky bude nezbytný instalační a spojovací materiál. Cena včetně instalace a dopravy.</t>
  </si>
  <si>
    <t>Software – antivir</t>
  </si>
  <si>
    <t>1ks licence SW typu File Security pro Ochrana proti ransomwaru pro serverové operační systémy</t>
  </si>
  <si>
    <t>Strukturovaná kabeláž</t>
  </si>
  <si>
    <r>
      <rPr>
        <b/>
        <sz val="7"/>
        <color theme="1"/>
        <rFont val="Arial"/>
        <family val="2"/>
        <charset val="238"/>
      </rPr>
      <t>Vybudování rozvodu páteřní optické kabeláže SM 9/125</t>
    </r>
    <r>
      <rPr>
        <sz val="7"/>
        <color theme="1"/>
        <rFont val="Arial"/>
        <family val="2"/>
        <charset val="238"/>
      </rPr>
      <t xml:space="preserve">
6x optická trasa mezi podružnými rozvaděči RA1, RA2, RA3, RB1, RB2, RB3 a Centrálním rozvaděčem RS1. Optický kabel SM 9/125 min. 8 vláken, umístění v elektroinstalačních lištách na povrchu stěny. Zakončení svařováním na pigtail SC, uložením svaru do optické kazety s instalaci do výsuvné optické vany 19"" max. 1U, čelo 24x SC, min. 4x propoj SC-SC pro každou trasu. Celková délka tras 295m. Součástí dodávky bude nezbytný instalační a spojovací materiál a protokol měření optických tras metodou OTDR. Cena včetně instalace, zapojení a dopravy.
</t>
    </r>
    <r>
      <rPr>
        <b/>
        <sz val="7"/>
        <color theme="1"/>
        <rFont val="Arial"/>
        <family val="2"/>
        <charset val="238"/>
      </rPr>
      <t>Vybudování rozvodu metalické datové kabeláže CAT.6 Budova A</t>
    </r>
    <r>
      <rPr>
        <sz val="7"/>
        <color theme="1"/>
        <rFont val="Arial"/>
        <family val="2"/>
        <charset val="238"/>
      </rPr>
      <t xml:space="preserve">
33x datová trasa vedená z Patch panelu, zakončená 14x datovou dvojzásuvkou a 5x datovou zásuvkou v místě požadovaného připojení. 12x datová trasa pro AP vedená z patchpanelu zakončená datovou zásuvkou v místě připojení Wifi AP. Celková délka tras 790m. Vedení v elektroinstalačních lištách na povrchu stěny. Součástí dodávky bude veškerý nezbytný instalační a spojovací materiál včetně: 3ks 19" modulární Patch panel 24p CAT.6, 3ks 19" Management Panel plastový, 14ks datová dvojzásuvka CAT.6 a 5x datová zásuvka CAT.6. Cena včetně instalace, zapojení a dopravy.
</t>
    </r>
    <r>
      <rPr>
        <b/>
        <sz val="7"/>
        <color theme="1"/>
        <rFont val="Arial"/>
        <family val="2"/>
        <charset val="238"/>
      </rPr>
      <t xml:space="preserve">Vybudování rozvodu metalické datové kabeláže CAT.6 – Budova B
</t>
    </r>
    <r>
      <rPr>
        <sz val="7"/>
        <color theme="1"/>
        <rFont val="Arial"/>
        <family val="2"/>
        <charset val="238"/>
      </rPr>
      <t>28x datová trasa vedená z Patch panelu, zakončená 10x datovou dvojzásuvkou a 8x datovou zásuvkou v místě požadovaného připojení. 8x datová trasa pro AP vedená z patchpanelu zakončená datovou zásuvkou v místě připojení Wifi AP. Celková délka tras 740m. Vedení v elektroinstalačních lištách na povrchu stěny.
Součástí dodávky bude veškerý nezbytný instalační a spojovací materiál včetně: 1ks 19" modulární Patch panel 24p CAT.6, 1ks 19" Management Panel plastový, 10ks datová dvojzásuvka CAT.6 a 8x datová zásuvka CAT.6. Cena včetně instalace, zapojení a dopravy."</t>
    </r>
  </si>
  <si>
    <t>Učebna cizích jazyků + kabinet - IT celkem</t>
  </si>
  <si>
    <t xml:space="preserve"> Matematika - IT celkem</t>
  </si>
  <si>
    <t>Chemie - IT celkem</t>
  </si>
  <si>
    <t>Konektivita školy celkem</t>
  </si>
  <si>
    <t>Cena celkem všechny učebny a konektivita</t>
  </si>
  <si>
    <t>Dílny IT celkem</t>
  </si>
  <si>
    <t>Název výrobce a PN produktu (případně jiná specifikace)</t>
  </si>
  <si>
    <r>
      <rPr>
        <b/>
        <sz val="7"/>
        <rFont val="Arial"/>
        <family val="2"/>
        <charset val="238"/>
      </rPr>
      <t>Instalace jazykové laboratoře</t>
    </r>
    <r>
      <rPr>
        <sz val="7"/>
        <rFont val="Arial"/>
        <family val="2"/>
        <charset val="238"/>
      </rPr>
      <t xml:space="preserve">
kompletní zprovoznění celého systému včetně zaškolení personálu pro práci s jazykovou laboratoří</t>
    </r>
  </si>
  <si>
    <r>
      <rPr>
        <b/>
        <u/>
        <sz val="7"/>
        <color theme="1"/>
        <rFont val="Arial"/>
        <family val="2"/>
        <charset val="238"/>
      </rPr>
      <t>Software ovládání učebny - učitelská licence</t>
    </r>
    <r>
      <rPr>
        <b/>
        <sz val="7"/>
        <color theme="1"/>
        <rFont val="Arial"/>
        <family val="2"/>
        <charset val="238"/>
      </rPr>
      <t xml:space="preserve">
</t>
    </r>
    <r>
      <rPr>
        <sz val="7"/>
        <color theme="1"/>
        <rFont val="Arial"/>
        <family val="2"/>
        <charset val="238"/>
      </rPr>
      <t xml:space="preserve">
Možnost zobrazit zvětšitelný náhled každé ze studentských obrazovek na učitelském počítači, možnost tak reagovat na studentské aktivity od svého stolu a v reálném čase. 
Možnost poskytnout svým studentům celoobrazovkový pohled na učitelský monitor, a zároveň blokovat studentské klávesnice a myši. 
Možnost určit, na které webové stránky má mít třída přístup. Možnost zakázat surfování jako takové, kdykoli je potřeba. 
Učitel může jedním příkazem vzdáleně zalogovat studentské počítače. 
Učitel nechá zobrazit ostatním, co právě dělá jeden ze studentů. Skvělý způsob, jak nechat studenty demonstrovat, prezentovat a vysvětlovat. 
Možnost otevřít soubor, aplikaci nebo webovou stránku - vzdáleně, jediným kliknutím v celé třídě.  
Učitel má možnost vzdáleně pracovat na studentských počítačích, aniž by opustil svůj stůl. Pomoci studentovi s úlohou, krok za krokem až do stavu, kdy bude moci pokračovat sám. 
Při práci v kiosk módu nemohou studenti zavřít aplikaci, kterou jim učitel spustil a otevřít jinou. Také nemají přístup k pracovní ploše a nabídce 
Možnost kliknutím smazat obsah studentských obrazovek, zamknout klávesnice a myši. Získat tak pozornost a zastavit všechny aktivity kdykoli je potřeba. 
Možnost pohodlně rozesílat dokumenty, sbírat testy a posílat zadání ve třídě, aniž by se učitel musel obtěžovat s fyzickým papírováním. 
Hlavní funkce jako je zhasínání obrazovek, demonstrování práce kohokoli ve třídě nebo zamknutí internetu lze ovládat z mobilního zařízení. 
Učitel má možnost zapínat, restartovat nebo vypínat všechny počítače ve třídě (nebo pouze ty, které předtím učitel označí) jediním kliknutím, od svého stolu. 
Anotační funkce poskytují minimálně 20 anotačních nástrojů. Lze tak oživit prezentace. Nástroj umožňují zvětšení, vysvícení, zvýraznění, očíslování objektů a mnohé další. 
Řízení z tlačítkové klávesnice fyzický tlačítkový ovladač, připojený k učitelskému počítači pomocí USB umožní pracovat s hlavními funkcemi pomocí jednoho stisku klávesy, bez nutnosti vyhledat příslušnou ikonu v menu. 
Možnost spustit anonymní hlasování ve třídě, pro vyhodnocení úrovně pochopení látky a pozvednutí morálky. Výsledek učitel uvidí okamžitě jako koláčový graf. 
Možnost yyměňovat si zprávy a vzkazy se studenty v rámci celé třídy nebo vybrané skupiny, z obrazovky na obrazovku. Diskrétní komunikace, aniž by ostatní byli rušeni. 
Možnost jedním kliknutím poslat textovou zprávu celé třídě, vybrané skupině studentů nebo jednotlivci.
Úvodní zaškolení obsluhy v ceně.
                                                                                                                                                                          </t>
    </r>
  </si>
  <si>
    <r>
      <rPr>
        <b/>
        <u/>
        <sz val="7"/>
        <rFont val="Arial"/>
        <family val="2"/>
        <charset val="238"/>
      </rPr>
      <t>Pracoviště učitele KABINET</t>
    </r>
    <r>
      <rPr>
        <sz val="7"/>
        <rFont val="Arial"/>
        <family val="2"/>
        <charset val="238"/>
      </rPr>
      <t xml:space="preserve">
</t>
    </r>
    <r>
      <rPr>
        <b/>
        <sz val="7"/>
        <rFont val="Arial"/>
        <family val="2"/>
        <charset val="238"/>
      </rPr>
      <t>Učitelské PC</t>
    </r>
    <r>
      <rPr>
        <sz val="7"/>
        <rFont val="Arial"/>
        <family val="2"/>
        <charset val="238"/>
      </rPr>
      <t xml:space="preserve">
Case Micro/Mini Tower s min. 180W zdrojem (min. účinnost 85+)
operační systém s podporu AD (domény)
CPU min 8 jader, výkon CPU min. 12 500 bodu dle nezávislého testu cpubenchmark.net
operační paměť min. 16GB DDR4
SSD PCIe NVMe disk s kapacitou min.512GB
DVD-RW optická mechanika
dedikovaná grafická karta s min. 4GB pamětí, výstupy min. DisplayPort,HDMI
min 6x USB (z toho min 4xUSB 3.x),  přední audio konektory pro sluchátka a mikrofon, RJ45 (LAN)
bezdrátová klávesnice a myš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
</t>
    </r>
    <r>
      <rPr>
        <b/>
        <sz val="7"/>
        <rFont val="Arial"/>
        <family val="2"/>
        <charset val="238"/>
      </rPr>
      <t>Učitelský monitor</t>
    </r>
    <r>
      <rPr>
        <sz val="7"/>
        <rFont val="Arial"/>
        <family val="2"/>
        <charset val="238"/>
      </rPr>
      <t xml:space="preserve">
úhlopříčka min. 23,8 palců 
typ displeje IPS,  antireflexní, 
rozlišení min. 1920x1080 
jas min. 250 cd/m2 
kontrast min. 1000:1, 
odezva max. 8 ms 
min. 1x digitální grafický konektor kompatibilní s dodaným PC</t>
    </r>
  </si>
  <si>
    <r>
      <rPr>
        <b/>
        <u/>
        <sz val="7"/>
        <rFont val="Arial"/>
        <family val="2"/>
        <charset val="238"/>
      </rPr>
      <t>Pracoviště žáka</t>
    </r>
    <r>
      <rPr>
        <sz val="7"/>
        <rFont val="Arial"/>
        <family val="2"/>
        <charset val="238"/>
      </rPr>
      <t xml:space="preserve">
žákovské PC
Case MiniPC max. rozměry 20 x 20 x 5 cm
operační systém s podporu AD (domény)
CPU min 6 jader, výkon CPU min. 9800 bodů dle nezávislého testu cpubenchmark.net
operační paměť min. 8GB DDR4
SSD PCIe NVMe disk s kapacitou min.512GB
min 5x USB (z toho min 4xUSB 3.x), přední audio konektor, RJ45 (LAN),HDMI
USB klávesnice a myš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
</t>
    </r>
    <r>
      <rPr>
        <b/>
        <sz val="7"/>
        <rFont val="Arial"/>
        <family val="2"/>
        <charset val="238"/>
      </rPr>
      <t>Monitor</t>
    </r>
    <r>
      <rPr>
        <sz val="7"/>
        <rFont val="Arial"/>
        <family val="2"/>
        <charset val="238"/>
      </rPr>
      <t xml:space="preserve">
úhlopříčka min. 21,5 palců 
typ displeje IPS,  antireflexní/matný
rozlišení min. 1920x1080 
jas min. 250 cd/m2 
kontrast min. 1000:1, 
odezva max. 8 ms 
min. 1x digitální grafický konektor kompatibilní s dodaným PC</t>
    </r>
  </si>
  <si>
    <r>
      <t>Interaktivní set:
Třídílná magnetická tabule</t>
    </r>
    <r>
      <rPr>
        <sz val="7"/>
        <rFont val="Arial"/>
        <family val="2"/>
        <charset val="238"/>
      </rPr>
      <t xml:space="preserve">
Střední díl bílý určený pro projekci a popis fixy, křídla bílá pro popis fixy.
rozměr středního dílu 200x120 cm (+/- 5%). 
Povrch tabule keramika 
Tloušťka tabule je minimálně 20 mm
sendvičová konstrukce tabulových desek 
rám tabule je z hliníku , 
hliníková odkládací polička v šířce středního dílu tabule 
Hliníkový zvedací systém –
Kotvení do stěny, tichý chod, snadná manipulace. 
Variabilní závaží umožňující dovážení uživatelem při změně projektoru
Více než půlmetrový rozsah vertikálního pohybu tabule. 
Pojistka proti vytržení ze stěny. 
Včetně držáku projektoru pro montáž na zvedací systém.
Včetně kompletní montáže tabule</t>
    </r>
    <r>
      <rPr>
        <b/>
        <sz val="7"/>
        <rFont val="Arial"/>
        <family val="2"/>
        <charset val="238"/>
      </rPr>
      <t xml:space="preserve">
Interaktivní laserový projektor FullHD</t>
    </r>
    <r>
      <rPr>
        <sz val="7"/>
        <rFont val="Arial"/>
        <family val="2"/>
        <charset val="238"/>
      </rPr>
      <t xml:space="preserve">
ultra krátká projekční vzdálenost (UTS)
technologie 3LCD, zdroj světla LASER
svítivost min. 3500 ANSI lumen
Kontrastní poměr: min. 2.200.000 : 1
Rozlišení: Full HD 1080p, 1920 x 1080, 16 : 9
Konektory min. 2x USB 2.0, RS-232C, RJ45,  VGA vstup, VGA výstup, HDMI vstup (2x), 
audio výstup, audio vstup, vstup pro mikrofon
Interaktivita: pero a dotykové ovládání
aktivní přídavné reproduktory o výkonu min. 15W</t>
    </r>
    <r>
      <rPr>
        <b/>
        <sz val="7"/>
        <rFont val="Arial"/>
        <family val="2"/>
        <charset val="238"/>
      </rPr>
      <t xml:space="preserve">
doprava a montáž dodané tabule a projektoru na stěnu, včetně kabeláže pro propojení s PC</t>
    </r>
  </si>
  <si>
    <r>
      <t>Softwarový modul: E-learningový portál - moduly geometrie, fyzika, chemie</t>
    </r>
    <r>
      <rPr>
        <sz val="7"/>
        <color theme="1"/>
        <rFont val="Arial"/>
        <family val="2"/>
        <charset val="238"/>
      </rPr>
      <t xml:space="preserve">
</t>
    </r>
    <r>
      <rPr>
        <b/>
        <sz val="7"/>
        <color theme="1"/>
        <rFont val="Arial"/>
        <family val="2"/>
        <charset val="238"/>
      </rPr>
      <t>Interaktivní 3D modely včetně detailů částí.</t>
    </r>
    <r>
      <rPr>
        <sz val="7"/>
        <color theme="1"/>
        <rFont val="Arial"/>
        <family val="2"/>
        <charset val="238"/>
      </rPr>
      <t xml:space="preserve">
Multilicence, kdy se licence vztahuje na celou školu (tzn. nezáleží na počtu aktivovaných zařízení a ani na druhu zařízení tablet/PC/interaktivní tabule), možno pouze elektronická bez média.
Možnost zvýraznit jakoukoli část modelu pro komplexnější představu.
Zoom a 3D otáčení modelů pro detailnější pohled.
Funkce augmentované reality.
Nástroj pro vyhledávání podle názvů a klíčových slov.
Možnost přepínat mezi jazykovými verzemi a zobrazení dvou jazyků zároveň (čeština a angličtina).
Funkci pořízení snímku obrazovky pro vytváření neomezeného počtu obrázků do výukových pomůcek.
Možnost k modelům vkládat vlastní poznámky.
Integraci s MS Office pro možnost použití modelů v prezentacích a dokumentech.
SW obsahuje minimálně: Chemie, Fyzika, Geometrie
</t>
    </r>
    <r>
      <rPr>
        <b/>
        <sz val="7"/>
        <color theme="1"/>
        <rFont val="Arial"/>
        <family val="2"/>
        <charset val="238"/>
      </rPr>
      <t>SW obsahuje minimálně základní učivo v rámci předmětu fyziky metodicky a v posloupnosti pro 6. až 9. ročník</t>
    </r>
    <r>
      <rPr>
        <sz val="7"/>
        <color theme="1"/>
        <rFont val="Arial"/>
        <family val="2"/>
        <charset val="238"/>
      </rPr>
      <t>. 
Multilicence, kdy se licence vztahuje na celou školu ve verzi pro žáky a pro učitel (licence pro učitele doplněna závěrečnými popisy každé kapitoly). Licence má platnost minimálně 5 let od zakoupení.
Možnost použití v rámci webové aplikace a aplikace pro mobilní zařízení (aplikace Android a iOS)
Obsah je založený na interaktivních metodách, zejména na technologii augumentované reality, tedy možností virtuálního zobrazení v prostoru. Tento způsob animace je možný na mobilních zařízeních. Každá animace je doplněna popisem daného tématu včetně shrnutí a zároveň možností definování jednotlivých procesů v hlavních bodech.
Funkce augmentované reality.
Možnost přepínat mezi jazykovými verzemi (minimální požadavek angličtiny a češtiny)
Možnost pro tisk materiálů v rámci jednotlivých kapitol, které umožňují tisknout ve formátu A4 a A5. Tyto listy lze použít pro technologii augumentované reality. 
Úvodní zaškolení obsluhy v ceně.</t>
    </r>
  </si>
  <si>
    <r>
      <rPr>
        <b/>
        <u/>
        <sz val="7"/>
        <rFont val="Arial"/>
        <family val="2"/>
        <charset val="238"/>
      </rPr>
      <t xml:space="preserve">Pracoviště učitele </t>
    </r>
    <r>
      <rPr>
        <sz val="7"/>
        <rFont val="Arial"/>
        <family val="2"/>
        <charset val="238"/>
      </rPr>
      <t xml:space="preserve">
</t>
    </r>
    <r>
      <rPr>
        <b/>
        <sz val="7"/>
        <rFont val="Arial"/>
        <family val="2"/>
        <charset val="238"/>
      </rPr>
      <t xml:space="preserve">Učitelské PC
</t>
    </r>
    <r>
      <rPr>
        <sz val="7"/>
        <rFont val="Arial"/>
        <family val="2"/>
        <charset val="238"/>
      </rPr>
      <t xml:space="preserve">Case Micro/Mini Tower s min. 180W zdrojem (min. účinnost 85+)
operační systém s podporu AD (domény)
CPU min 8 jader, výkon CPU min. 12 500 bodu dle nezávislého testu cpubenchmark.net
operační paměť min. 16GB DDR4
SSD PCIe NVMe disk s kapacitou min.512GB
DVD-RW optická mechanika
dedikovaná grafická karta s min. 4GB pamětí, výstupy min. DisplayPort,HDMI
min 6x USB (z toho min 4xUSB 3.x),  přední audio konektory pro sluchátka a mikrofon, RJ45 (LAN)
bezdrátová klávesnice a myš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
</t>
    </r>
    <r>
      <rPr>
        <b/>
        <sz val="7"/>
        <rFont val="Arial"/>
        <family val="2"/>
        <charset val="238"/>
      </rPr>
      <t>Primární Monitor</t>
    </r>
    <r>
      <rPr>
        <sz val="7"/>
        <rFont val="Arial"/>
        <family val="2"/>
        <charset val="238"/>
      </rPr>
      <t xml:space="preserve">
úhlopříčka min. 23,8 palců 
typ displeje IPS,  antireflexní, 
rozlišení min. 1920x1080 
jas min. 250 cd/m2 
kontrast min. 1000:1, 
odezva max. 8 ms 
min. 1x digitální grafický konektor kompatibilní s dodaným PC
</t>
    </r>
    <r>
      <rPr>
        <b/>
        <sz val="7"/>
        <rFont val="Arial"/>
        <family val="2"/>
        <charset val="238"/>
      </rPr>
      <t>Sekundární monitor</t>
    </r>
    <r>
      <rPr>
        <sz val="7"/>
        <rFont val="Arial"/>
        <family val="2"/>
        <charset val="238"/>
      </rPr>
      <t xml:space="preserve">
úhlopříčka min. 23,8 palců 
dotykový displej
typ displeje IPS,  antireflexní/matný 
rozlišení min. 1920x1080 
jas min. 250 cd/m2 
kontrast min. 1000:1, 
odezva max. 8 ms 
min. 1x digitální grafický konektor kompatibilní s dodaným PC
nastavení výšky a sklonu
</t>
    </r>
    <r>
      <rPr>
        <b/>
        <sz val="7"/>
        <rFont val="Arial"/>
        <family val="2"/>
        <charset val="238"/>
      </rPr>
      <t>KVM SWITCH</t>
    </r>
    <r>
      <rPr>
        <sz val="7"/>
        <rFont val="Arial"/>
        <family val="2"/>
        <charset val="238"/>
      </rPr>
      <t xml:space="preserve">
- bezproblémové propojení sekundárního LCD učitele s PC učitele
- bezproblémové propojení  učitelského PC s externím zařízením ( interkaitvní displej, tabule či projektor)
umožní připojit více vstupů na jedno zařízeni
kompatibilní s HDTV resolutions of 480p, 720p, 1080i, 1080p (1920x1080); VGA, SVGA, SXGA, UXGA (1600x1200) and WUXGA(1920x1200)</t>
    </r>
  </si>
  <si>
    <r>
      <rPr>
        <b/>
        <u/>
        <sz val="7"/>
        <rFont val="Arial"/>
        <family val="2"/>
        <charset val="238"/>
      </rPr>
      <t xml:space="preserve">Pracoviště žáka </t>
    </r>
    <r>
      <rPr>
        <sz val="7"/>
        <rFont val="Arial"/>
        <family val="2"/>
        <charset val="238"/>
      </rPr>
      <t xml:space="preserve">
Žákovský notebook
operační systém s podporu AD (domény)
min. 15.6" displej s FHD rozlišením (1920x1080)
procesor min 4 jádra, min. 8000 bodů,dle PassMark CPU Mark (www.cpubenchmark.net)
paměť min. 8 GB RAM DDR4 
disk min. 256 GB M.2 SSD 
numerická klávesnice, podsvícená klávesnice
WIFI ax , Bluetooth
min. 2x USB,  1x USB-C (s podporou  napájení notebooku) 
komb.konektor sluchátek/mikrofonu, HDMI, RJ-45 (LAN)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t>
    </r>
  </si>
  <si>
    <r>
      <rPr>
        <b/>
        <sz val="7"/>
        <rFont val="Arial"/>
        <family val="2"/>
        <charset val="238"/>
      </rPr>
      <t>Stolní vizualizér</t>
    </r>
    <r>
      <rPr>
        <sz val="7"/>
        <rFont val="Arial"/>
        <family val="2"/>
        <charset val="238"/>
      </rPr>
      <t xml:space="preserve">
senzor CMOS
Rozlišení min: 1920x1080
Snímková frekvence až 30 fps
Optický zoom min. 12x, Digitální  zoom min. 8x
Automatické ostření, oblast záběru min. A3
Automatická expozice, Režim mikroskopu 
Rozhraní: min. USB typu B, VGA vstup, VGA výstup, HDMI výstup, vestavěný mikrofon, slot na SD kartu
Zobrazení snímků z interní nebo podporované externí paměti
LED osvětlení</t>
    </r>
  </si>
  <si>
    <r>
      <rPr>
        <b/>
        <u/>
        <sz val="7"/>
        <rFont val="Arial"/>
        <family val="2"/>
        <charset val="238"/>
      </rPr>
      <t xml:space="preserve">Pracoviště učitele </t>
    </r>
    <r>
      <rPr>
        <sz val="7"/>
        <rFont val="Arial"/>
        <family val="2"/>
        <charset val="238"/>
      </rPr>
      <t xml:space="preserve">
</t>
    </r>
    <r>
      <rPr>
        <b/>
        <sz val="7"/>
        <rFont val="Arial"/>
        <family val="2"/>
        <charset val="238"/>
      </rPr>
      <t xml:space="preserve">Učitelské PC
</t>
    </r>
    <r>
      <rPr>
        <sz val="7"/>
        <rFont val="Arial"/>
        <family val="2"/>
        <charset val="238"/>
      </rPr>
      <t xml:space="preserve">Case Micro/Mini Tower s min. 180W zdrojem (min. účinnost 85+)
operační systém s podporu AD (domény)
CPU min 8 jader, výkon CPU min. 12 500 bodu dle nezávislého testu cpubenchmark.net
operační paměť min. 16GB DDR4
SSD PCIe NVMe disk s kapacitou min.512GB
DVD-RW optická mechanika
dedikovaná grafická karta s min. 4GB pamětí, výstupy min. DisplayPort,HDMI
min 6x USB (z toho min 4xUSB 3.x),  přední audio konektory pro sluchátka a mikrofon, RJ45 (LAN)
bezdrátová klávesnice a myš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
</t>
    </r>
    <r>
      <rPr>
        <b/>
        <sz val="7"/>
        <rFont val="Arial"/>
        <family val="2"/>
        <charset val="238"/>
      </rPr>
      <t>Primární Monitor</t>
    </r>
    <r>
      <rPr>
        <sz val="7"/>
        <rFont val="Arial"/>
        <family val="2"/>
        <charset val="238"/>
      </rPr>
      <t xml:space="preserve">
úhlopříčka min. 23,8 palců 
typ displeje IPS,  antireflexní, 
rozlišení min. 1920x1080 
jas min. 250 cd/m2 
kontrast min. 1000:1, 
odezva max. 8 ms 
min. 1x digitální grafický konektor kompatibilní s dodaným PC</t>
    </r>
  </si>
  <si>
    <t>Fyzika - IT</t>
  </si>
  <si>
    <r>
      <rPr>
        <b/>
        <u/>
        <sz val="7"/>
        <color theme="1"/>
        <rFont val="Arial"/>
        <family val="2"/>
        <charset val="238"/>
      </rPr>
      <t>Software ovládání učebny - učitelská licence</t>
    </r>
    <r>
      <rPr>
        <b/>
        <sz val="7"/>
        <color theme="1"/>
        <rFont val="Arial"/>
        <family val="2"/>
        <charset val="238"/>
      </rPr>
      <t xml:space="preserve">
</t>
    </r>
    <r>
      <rPr>
        <sz val="7"/>
        <color theme="1"/>
        <rFont val="Arial"/>
        <family val="2"/>
        <charset val="238"/>
      </rPr>
      <t xml:space="preserve">
Možnost zobrazit zvětšitelný náhled každé ze studentských obrazovek na učitelském počítači, možnost tak reagovat na studentské aktivity od svého stolu a v reálném čase. 
Možnost poskytnout svým studentům celoobrazovkový pohled na učitelský monitor, a zároveň blokovat studentské klávesnice a myši. 
Možnost určit, na které webové stránky má mít třída přístup. Možnost zakázat surfování jako takové, kdykoli je potřeba. 
Učitel může jedním příkazem vzdáleně zalogovat studentské počítače. 
Učitel nechá zobrazit ostatním, co právě dělá jeden ze studentů. Skvělý způsob, jak nechat studenty demonstrovat, prezentovat a vysvětlovat. 
Možnost otevřít soubor, aplikaci nebo webovou stránku - vzdáleně, jediným kliknutím v celé třídě.  
Učitel má možnost vzdáleně pracovat na studentských počítačích, aniž by opustil svůj stůl. Pomoci studentovi s úlohou, krok za krokem až do stavu, kdy bude moci pokračovat sám. 
Při práci v kiosk módu nemohou studenti zavřít aplikaci, kterou jim učitel spustil a otevřít jinou. Také nemají přístup k pracovní ploše a nabídce 
Možnost kliknutím smazat obsah studentských obrazovek, zamknout klávesnice a myši. Získat tak pozornost a zastavit všechny aktivity kdykoli je potřeba. 
Možnost pohodlně rozesílat dokumenty, sbírat testy a posílat zadání ve třídě, aniž by se učitel musel obtěžovat s fyzickým papírováním. 
Hlavní funkce jako je zhasínání obrazovek, demonstrování práce kohokoli ve třídě nebo zamknutí internetu lze ovládat z mobilního zařízení. 
Učitel má možnost zapínat, restartovat nebo vypínat všechny počítače ve třídě (nebo pouze ty, které předtím učitel označí) jediním kliknutím, od svého stolu. 
Anotační funkce poskytují minimálně 20 anotačních nástrojů. Lze tak oživit prezentace. Nástroj umožňují zvětšení, vysvícení, zvýraznění, očíslování objektů a mnohé další. 
Řízení z tlačítkové klávesnice fyzický tlačítkový ovladač, připojený k učitelskému počítači pomocí USB umožní pracovat s hlavními funkcemi pomocí jednoho stisku klávesy, bez nutnosti vyhledat příslušnou ikonu v menu. 
Možnost spustit anonymní hlasování ve třídě, pro vyhodnocení úrovně pochopení látky a pozvednutí morálky. Výsledek učitel uvidí okamžitě jako koláčový graf. 
Možnost yyměňovat si zprávy a vzkazy se studenty v rámci celé třídy nebo vybrané skupiny, z obrazovky na obrazovku. Diskrétní komunikace, aniž by ostatní byli rušeni. 
Možnost jedním kliknutím poslat textovou zprávu celé třídě, vybrané skupině studentů nebo jednotlivci.
Úvodní zaškolení obsluhy v ceně.                                                                                                                                                                          </t>
    </r>
  </si>
  <si>
    <r>
      <rPr>
        <b/>
        <u/>
        <sz val="7"/>
        <rFont val="Arial"/>
        <family val="2"/>
        <charset val="238"/>
      </rPr>
      <t xml:space="preserve">Pracoviště učitele </t>
    </r>
    <r>
      <rPr>
        <sz val="7"/>
        <rFont val="Arial"/>
        <family val="2"/>
        <charset val="238"/>
      </rPr>
      <t xml:space="preserve">
</t>
    </r>
    <r>
      <rPr>
        <b/>
        <sz val="7"/>
        <rFont val="Arial"/>
        <family val="2"/>
        <charset val="238"/>
      </rPr>
      <t xml:space="preserve">Učitelské PC
</t>
    </r>
    <r>
      <rPr>
        <sz val="7"/>
        <rFont val="Arial"/>
        <family val="2"/>
        <charset val="238"/>
      </rPr>
      <t xml:space="preserve">Case Micro/Mini Tower s min. 180W zdrojem (min. účinnost 85+)
operační systém s podporu AD (domény)
CPU min 8 jader, výkon CPU min. 12 500 bodu dle nezávislého testu cpubenchmark.net
operační paměť min. 16GB DDR4
SSD PCIe NVMe disk s kapacitou min.512GB
DVD-RW optická mechanika
dedikovaná grafická karta s min. 4GB pamětí, výstupy min. DisplayPort,HDMI
min 6x USB (z toho min 4xUSB 3.x),  přední audio konektory pro sluchátka a mikrofon, RJ45 (LAN)
bezdrátová klávesnice a myš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
</t>
    </r>
    <r>
      <rPr>
        <b/>
        <sz val="7"/>
        <rFont val="Arial"/>
        <family val="2"/>
        <charset val="238"/>
      </rPr>
      <t>Učitelský monitor</t>
    </r>
    <r>
      <rPr>
        <sz val="7"/>
        <rFont val="Arial"/>
        <family val="2"/>
        <charset val="238"/>
      </rPr>
      <t xml:space="preserve">
úhlopříčka min. 27 palců 
typ displeje IPS,  antireflexní/matný 
rozlišení min. 1920x1080 
jas min. 250 cd/m2 
kontrast min. 1000:1, 
odezva max. 8 ms 
min. 1x digitální grafický konektor kompatibilní s dodaným PC
</t>
    </r>
  </si>
  <si>
    <r>
      <rPr>
        <b/>
        <u/>
        <sz val="7"/>
        <rFont val="Arial"/>
        <family val="2"/>
        <charset val="238"/>
      </rPr>
      <t xml:space="preserve">Pracoviště žáka </t>
    </r>
    <r>
      <rPr>
        <sz val="7"/>
        <rFont val="Arial"/>
        <family val="2"/>
        <charset val="238"/>
      </rPr>
      <t xml:space="preserve">
Žákovský notebook
operační systém s podporu AD (domény)
min. 15.6" displej s FHD rozlišením (1920x1080)
procesor min 4 jádra, min. 8000 bodů,dle PassMark CPU Mark (www.cpubenchmark.net)
paměť min. 8 GB RAM DDR4 
disk min. 256 GB M.2 SSD 
numerická klávesnice, podsvícená klávesnice
WIFI ax , Bluetooth
min. 2x USB,  1x USB-C (s podporou  napájení notebooku) 
komb.konektor sluchátek/mikrofonu, HDMI, RJ-45 (LAN)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t>
    </r>
  </si>
  <si>
    <t>Fyzika - IT celkem</t>
  </si>
  <si>
    <r>
      <rPr>
        <b/>
        <u/>
        <sz val="7"/>
        <rFont val="Arial"/>
        <family val="2"/>
        <charset val="238"/>
      </rPr>
      <t xml:space="preserve">Pracoviště učitele </t>
    </r>
    <r>
      <rPr>
        <sz val="7"/>
        <rFont val="Arial"/>
        <family val="2"/>
        <charset val="238"/>
      </rPr>
      <t xml:space="preserve">
Učitelský notebook
operační systém s podporu AD (domény)
min. 15.6" displej s FHD rozlišením (1920x1080)
procesor min 4 jádra, min. 9000 bodů,dle PassMark CPU Mark (www.cpubenchmark.net)
paměť min. 16 GB RAM DDR4 
disk min. 512 GB M.2 SSD 
numerická klávesnice, podsvícená klávesnice
WIFI ax , Bluetooth
min. 2x USB,  1x USB-C (s podporou  napájení notebooku) 
komb.konektor sluchátek/mikrofonu, HDMI, RJ-45 (LAN)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t>
    </r>
  </si>
  <si>
    <r>
      <rPr>
        <b/>
        <sz val="7"/>
        <rFont val="Arial"/>
        <family val="2"/>
        <charset val="238"/>
      </rPr>
      <t>Interaktivní set</t>
    </r>
    <r>
      <rPr>
        <sz val="7"/>
        <rFont val="Arial"/>
        <family val="2"/>
        <charset val="238"/>
      </rPr>
      <t xml:space="preserve">
</t>
    </r>
    <r>
      <rPr>
        <b/>
        <sz val="7"/>
        <rFont val="Arial"/>
        <family val="2"/>
        <charset val="238"/>
      </rPr>
      <t xml:space="preserve">Jednodílná bílá magnetická tabule s dvouvrstvým keramickým povrchem pro popis fixem 
</t>
    </r>
    <r>
      <rPr>
        <sz val="7"/>
        <rFont val="Arial"/>
        <family val="2"/>
        <charset val="238"/>
      </rPr>
      <t xml:space="preserve">Rozměry tabule v cm: min. 200x120
Doprava a montáž
</t>
    </r>
    <r>
      <rPr>
        <b/>
        <u/>
        <sz val="7"/>
        <rFont val="Arial"/>
        <family val="2"/>
        <charset val="238"/>
      </rPr>
      <t xml:space="preserve">
I</t>
    </r>
    <r>
      <rPr>
        <b/>
        <sz val="7"/>
        <rFont val="Arial"/>
        <family val="2"/>
        <charset val="238"/>
      </rPr>
      <t xml:space="preserve">nteraktivní laserový projektor WXGA
</t>
    </r>
    <r>
      <rPr>
        <sz val="7"/>
        <rFont val="Arial"/>
        <family val="2"/>
        <charset val="238"/>
      </rPr>
      <t>ultra krátká projekční vzdálenost (UTS)
technologie 3LCD, zdroj světla LASER
svítivost min. 3500 ANSI lumen
Kontrastní poměr: min. 2.200.000 : 1
Rozlišení: min. WXGA, 1280 x 800, 16 : 10
Konektory min. 2x USB 2.0, RS-232C, RJ45,  VGA vstup, VGA výstup, HDMI vstup (2x), 
audio výstup, audio vstup, vstup pro mikrofon
Interaktivita: pero a dotykové ovládání
aktivní přídavné reproduktory o výkonu min. 15W</t>
    </r>
    <r>
      <rPr>
        <b/>
        <u/>
        <sz val="7"/>
        <rFont val="Arial"/>
        <family val="2"/>
        <charset val="238"/>
      </rPr>
      <t xml:space="preserve">
</t>
    </r>
    <r>
      <rPr>
        <b/>
        <sz val="7"/>
        <rFont val="Arial"/>
        <family val="2"/>
        <charset val="238"/>
      </rPr>
      <t>Doprava a montáž dodané tabule a projektoru na stěnu, včetně kabeláže pro propojení s PC</t>
    </r>
  </si>
  <si>
    <t>Uchazeč doplní obchodní název a poskytne demo/trial verzi</t>
  </si>
  <si>
    <r>
      <rPr>
        <b/>
        <sz val="7"/>
        <color theme="1"/>
        <rFont val="Arial"/>
        <family val="2"/>
        <charset val="238"/>
      </rPr>
      <t>Jazykový SW licence na 3 roky - AJ, NJ, M, robotika a ČJ</t>
    </r>
    <r>
      <rPr>
        <sz val="7"/>
        <color theme="1"/>
        <rFont val="Arial"/>
        <family val="2"/>
        <charset val="238"/>
      </rPr>
      <t xml:space="preserve">
výukový software
licence na 3 roky
Angličtina, Němčina, Matematika, Robotika, Český Jazyk
Velmi bohatý obsah, inteligentní a zábavné učení, doplňovačky, diktáty, logické myšlení, aj.</t>
    </r>
  </si>
  <si>
    <t>Uchazeč doplní obchodní název</t>
  </si>
  <si>
    <r>
      <rPr>
        <b/>
        <sz val="7"/>
        <rFont val="Arial"/>
        <family val="2"/>
        <charset val="238"/>
      </rPr>
      <t>Instalace managmentu učebny</t>
    </r>
    <r>
      <rPr>
        <sz val="7"/>
        <rFont val="Arial"/>
        <family val="2"/>
        <charset val="238"/>
      </rPr>
      <t xml:space="preserve">
kompletní zprovoznění celého systému včetně úvodního zaškolení personálu </t>
    </r>
  </si>
  <si>
    <t>Uchazeč doplní obchodní název a poskytne internetový odkaz na aplikaci</t>
  </si>
  <si>
    <t>Uchazeč doplní obchodní název a PN produktu</t>
  </si>
  <si>
    <t>Uchazeč doplní název výrobce a PN produktu (případně jiné specifikace)</t>
  </si>
  <si>
    <t>UCHAZEČ VYPLNÍ POUZE ŽLUTÁ POLÍČKA !!!</t>
  </si>
  <si>
    <t>Učebna cizích jazyků - IT</t>
  </si>
  <si>
    <r>
      <rPr>
        <b/>
        <u/>
        <sz val="7"/>
        <rFont val="Arial"/>
        <family val="2"/>
        <charset val="238"/>
      </rPr>
      <t xml:space="preserve">Pracoviště učitele </t>
    </r>
    <r>
      <rPr>
        <sz val="7"/>
        <rFont val="Arial"/>
        <family val="2"/>
        <charset val="238"/>
      </rPr>
      <t xml:space="preserve">
</t>
    </r>
    <r>
      <rPr>
        <b/>
        <sz val="7"/>
        <rFont val="Arial"/>
        <family val="2"/>
        <charset val="238"/>
      </rPr>
      <t xml:space="preserve">Učitelské PC
</t>
    </r>
    <r>
      <rPr>
        <sz val="7"/>
        <rFont val="Arial"/>
        <family val="2"/>
        <charset val="238"/>
      </rPr>
      <t xml:space="preserve">Case Micro/Mini Tower s min. 180W zdrojem (min. účinnost 85+)
operační systém s podporu AD (domény)
CPU min 8 jader, výkon CPU min. 12 500 bodu dle nezávislého testu cpubenchmark.net
operační paměť min. 16GB DDR4
SSD PCIe NVMe disk s kapacitou min.512GB
DVD-RW optická mechanika
dedikovaná grafická karta s min. 4GB pamětí, výstupy min. DisplayPort,HDMI
min 6x USB (z toho min 4xUSB 3.x),  přední audio konektory pro sluchátka a mikrofon, RJ45 (LAN)
bezdrátová klávesnice a myš
Balík kancelářského software obsahující software pro tvorbu textových souborů, prezentací a tabulkový kalkulátor pro vizualizaci a analýzu dat v aktuální verzi, trvalá licence. 
licence Antivirového programu s centrální správou pro dodané počítače, s aktualizací na 3 roky
</t>
    </r>
    <r>
      <rPr>
        <b/>
        <sz val="7"/>
        <rFont val="Arial"/>
        <family val="2"/>
        <charset val="238"/>
      </rPr>
      <t>Primární Monitor</t>
    </r>
    <r>
      <rPr>
        <sz val="7"/>
        <rFont val="Arial"/>
        <family val="2"/>
        <charset val="238"/>
      </rPr>
      <t xml:space="preserve">
úhlopříčka min. 23,8 palců 
typ displeje IPS,  antireflexní, 
rozlišení min. 1920x1080 
jas min. 250 cd/m2 
kontrast min. 1000:1, 
odezva max. 8 ms 
min. 1x digitální grafický konektor kompatibilní s dodaným PC
</t>
    </r>
    <r>
      <rPr>
        <b/>
        <sz val="7"/>
        <rFont val="Arial"/>
        <family val="2"/>
        <charset val="238"/>
      </rPr>
      <t>Sekundární monitor</t>
    </r>
    <r>
      <rPr>
        <sz val="7"/>
        <rFont val="Arial"/>
        <family val="2"/>
        <charset val="238"/>
      </rPr>
      <t xml:space="preserve">
úhlopříčka min. 23,8 palců 
dotykový displej
typ displeje IPS,  antireflexní/matný 
rozlišení min. 1920x1080 
jas min. 250 cd/m2 
kontrast min. 1000:1, 
odezva max. 8 ms 
min. 1x digitální grafický konektor kompatibilní s dodaným PC
nastavení výšky a sklonu
</t>
    </r>
    <r>
      <rPr>
        <b/>
        <sz val="7"/>
        <rFont val="Arial"/>
        <family val="2"/>
        <charset val="238"/>
      </rPr>
      <t>KVM SWITCH</t>
    </r>
    <r>
      <rPr>
        <sz val="7"/>
        <rFont val="Arial"/>
        <family val="2"/>
        <charset val="238"/>
      </rPr>
      <t xml:space="preserve">
- bezproblémové propojení sekundárního LCD učitele s PC učitele
- bezproblémové propojení  učitelského PC s externím zařízením ( interkaitvní displej, tabule či projektor)
umožní připojit více vstupů na jedno zařízeni
kompatibilní s HDTV resolutions of 480p, 720p, 1080i, 1080p (1920x1080); VGA, SVGA, SXGA, UXGA (1600x1200) and WUXGA(1920x1200)</t>
    </r>
  </si>
  <si>
    <t>umístění do Racku, velikost 2U, 2x CPU 8jader a 13000 bodu dle www.cpubenchmark.net, paměť 128GB DDR4, 2x SSD 960GB s certifikací pro servery, 5x 2,4TB SAS 10k rpm 12G, řadič s RAID 5 a s min. 2GB baterií zálohovanou cache, 4x LAN 1GE, 2x SFP+ 10G, možnost vzdáleného ovládání na HW úrovni s reálným náhledem na instalovaný OS, redundantní zdroj 500W, trvalá licence aktuálního serverového OS kompatibilního se stávajícím systémem školy Microsoft Windows Server s licenci pro 2x VM, včetně licence pro 100ks zařízení.
Součástí dodávky budou následující implementační práce: Instalace Virtualizace na dodávaný server s 2x VM, 1.VM bude obsahovat serverový OS s konfiguraci dle specifikace P9 - Standard konektivity škol. 2.VM bude pro Replikaci DC s konfigurací pro sdílení dat."</t>
  </si>
  <si>
    <t>2 ks - Switch 48G port - 48x 10/100/1000BASE-T Port, 4x 1G/10G SFP+ port, interní AC, Kapacita přepínače min. 176 Gbps, podpora IEEE 802.1X,  IEEE 802.1Q,  IEEE 802.1S, možnost uložení více konfiguračních souborů, Centralizovaná správa podporující automatickou konfiguraci, řízení a náhled na přepínače formou grafického rozhraní s licencí pro až 25 přepínačů v ceně. Součástí dodávky bude následující instalační a spojovací materiál: 2ks SFP+ transceiver 10GBASE-LR/LW, multirate, SM 10km, 1310nm, LC dupl., DMI. kompatibilní s dodávaným přepínačem. 10ks 2m hotový patch kabel CAT6. Cena včetně instalace, konfigurace a dopravy.</t>
  </si>
  <si>
    <t>6 ks - Switch 24G port PoE+ - 24x 10/100/1000BASE-T Port, 4x 1G/10G SFP+ port, až 370W Class 4 PoE, interní AC, Kapacita přepínače min. 128 Gbps, podpora IEEE 802.1X,  IEEE 802.1Q,  IEEE 802.1S, možnost uložení více konfiguračních souborů,  Centralizovaná správa podporující automatickou konfiguraci, řízení a náhled na přepínače formou grafického rozhraní s licencí pro až 25 přepínačů v ceně. Součástí dodávky bude následující instalační a spojovací materiál: 12ks SFP+ transceiver 10GBASE-LR/LW, multirate, SM 10km, 1310nm, LC dupl., DMI. kompatibilní s dodávaným přepínačem. 50ks 0,25m hotový patch kabel CAT6. Cena včetně instalace, konfigurace a dopravy.</t>
  </si>
  <si>
    <t>4 ks - Switch 24G port - 24x 10/100/1000BASE-T Port, 4x 1G/10G SFP+ port, interní AC, Kapacita přepínače min. 128 Gbps, podpora IEEE 802.1X,  IEEE 802.1Q,  IEEE 802.1S, možnost uložení více konfiguračních souborů, Centralizovaná správa podporující automatickou konfiguraci, řízení a náhled na přepínače formou grafického rozhraní s licencí pro až 25 přepínačů v ceně. Součástí dodávky bude následující instalační a spojovací materiál: 12ks SFP+ transceiver 10GBASE-LR/LW, multirate, SM 10km, 1310nm, LC dupl., DMI. kompatibilní s dodávaným přepínačem. 50ks 0,5m hotový patch kabel CAT6. Cena včetně instalace, konfigurace a dopravy.</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</si>
  <si>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</si>
  <si>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Poznámka</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</si>
  <si>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propustnost firewallu 10Gbps, NGFW propustnost alespoň 1 Gbps, Propustnost IPS 1,4 Gbps, IPsec VPN 6,5 Gbps, NetFlow, 1x console port, 1x USB port, 2x GE RJ45/SFP, 6x GbE port, Cena včetně instalace, implementace a dopravy.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</si>
</sst>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Kč-405]_-;\-* #,##0\ [$Kč-405]_-;_-* &quot;-&quot;??\ [$Kč-405]_-;_-@_-"/>
    <numFmt numFmtId="165" formatCode="_-* #,##0.00\ _K_č_-;\-* #,##0.00\ _K_č_-;_-* &quot;-&quot;??\ _K_č_-;_-@_-"/>
    <numFmt numFmtId="166" formatCode="_-* #,##0.00\ [$Kč-405]_-;\-* #,##0.00\ [$Kč-405]_-;_-* &quot;-&quot;??\ [$Kč-405]_-;_-@_-"/>
  </numFmts>
  <fonts count="26" x14ac:knownFonts="1">
    <font>
      <sz val="11"/>
      <color theme="1"/>
      <name val="Calibri"/>
      <family val="2"/>
      <charset val="238"/>
      <scheme val="minor"/>
    </font>
    <font>
      <sz val="10"/>
      <name val="Arial"/>
      <family val="2"/>
      <charset val="238"/>
    </font>
    <font>
      <b/>
      <sz val="8"/>
      <color indexed="9"/>
      <name val="Arial"/>
      <family val="2"/>
      <charset val="238"/>
    </font>
    <font>
      <b/>
      <sz val="8"/>
      <color theme="0"/>
      <name val="Arial"/>
      <family val="2"/>
      <charset val="238"/>
    </font>
    <font>
      <sz val="11"/>
      <color theme="1"/>
      <name val="Calibri"/>
      <family val="2"/>
      <charset val="238"/>
      <scheme val="minor"/>
    </font>
    <font>
      <b/>
      <sz val="14"/>
      <color theme="9"/>
      <name val="Arial"/>
      <family val="2"/>
      <charset val="238"/>
    </font>
    <font>
      <sz val="8"/>
      <name val="Arial"/>
      <family val="2"/>
      <charset val="238"/>
    </font>
    <font>
      <b/>
      <sz val="8"/>
      <name val="Arial"/>
      <family val="2"/>
      <charset val="238"/>
    </font>
    <font>
      <sz val="8"/>
      <color theme="1"/>
      <name val="Arial"/>
      <family val="2"/>
      <charset val="238"/>
    </font>
    <font>
      <b/>
      <sz val="9"/>
      <color theme="0"/>
      <name val="Arial"/>
      <family val="2"/>
      <charset val="238"/>
    </font>
    <font>
      <b/>
      <sz val="9"/>
      <color indexed="9"/>
      <name val="Arial"/>
      <family val="2"/>
      <charset val="238"/>
    </font>
    <font>
      <sz val="7"/>
      <color theme="1"/>
      <name val="Arial"/>
      <family val="2"/>
      <charset val="238"/>
    </font>
    <font>
      <b/>
      <sz val="7"/>
      <color theme="1"/>
      <name val="Arial"/>
      <family val="2"/>
      <charset val="238"/>
    </font>
    <font>
      <sz val="7"/>
      <name val="Arial"/>
      <family val="2"/>
      <charset val="238"/>
    </font>
    <font>
      <b/>
      <u/>
      <sz val="7"/>
      <name val="Arial"/>
      <family val="2"/>
      <charset val="238"/>
    </font>
    <font>
      <b/>
      <sz val="7"/>
      <name val="Arial"/>
      <family val="2"/>
      <charset val="238"/>
    </font>
    <font>
      <u/>
      <sz val="7"/>
      <color theme="1"/>
      <name val="Arial"/>
      <family val="2"/>
      <charset val="238"/>
    </font>
    <font>
      <b/>
      <u/>
      <sz val="7"/>
      <color theme="1"/>
      <name val="Arial"/>
      <family val="2"/>
      <charset val="238"/>
    </font>
    <font>
      <sz val="9"/>
      <color theme="1"/>
      <name val="Calibri"/>
      <family val="2"/>
      <charset val="238"/>
      <scheme val="minor"/>
    </font>
    <font>
      <u/>
      <sz val="7"/>
      <name val="Arial"/>
      <family val="2"/>
      <charset val="238"/>
    </font>
    <font>
      <sz val="9"/>
      <name val="Calibri"/>
      <family val="2"/>
      <charset val="238"/>
      <scheme val="minor"/>
    </font>
    <font>
      <sz val="9"/>
      <color theme="1"/>
      <name val="Arial"/>
      <family val="2"/>
      <charset val="238"/>
    </font>
    <font>
      <sz val="12"/>
      <color theme="1"/>
      <name val="Arial"/>
      <family val="2"/>
      <charset val="238"/>
    </font>
    <font>
      <b/>
      <sz val="9"/>
      <color theme="1"/>
      <name val="Calibri"/>
      <family val="2"/>
      <charset val="238"/>
      <scheme val="minor"/>
    </font>
    <font>
      <sz val="10"/>
      <color theme="1"/>
      <name val="Arial"/>
      <family val="2"/>
      <charset val="238"/>
    </font>
    <font>
      <b/>
      <sz val="7"/>
      <color indexed="9"/>
      <name val="Arial"/>
      <family val="2"/>
      <charset val="238"/>
    </font>
  </fonts>
  <fills count="12">
    <fill>
      <patternFill patternType="none"/>
    </fill>
    <fill>
      <patternFill patternType="gray125"/>
    </fill>
    <fill>
      <patternFill patternType="solid">
        <fgColor theme="1"/>
        <bgColor indexed="64"/>
      </patternFill>
    </fill>
    <fill>
      <patternFill patternType="solid">
        <fgColor theme="0"/>
        <bgColor indexed="31"/>
      </patternFill>
    </fill>
    <fill>
      <patternFill patternType="solid">
        <fgColor theme="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59999389629810485"/>
        <bgColor indexed="31"/>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8"/>
      </left>
      <right style="thin">
        <color indexed="64"/>
      </right>
      <top style="thin">
        <color indexed="8"/>
      </top>
      <bottom style="thin">
        <color indexed="64"/>
      </bottom>
      <diagonal/>
    </border>
    <border>
      <left style="thin">
        <color indexed="64"/>
      </left>
      <right/>
      <top/>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right/>
      <top/>
      <bottom style="thin">
        <color indexed="64"/>
      </bottom>
      <diagonal/>
    </border>
    <border>
      <left/>
      <right/>
      <top style="thin">
        <color indexed="64"/>
      </top>
      <bottom/>
      <diagonal/>
    </border>
  </borders>
  <cellStyleXfs count="4">
    <xf numFmtId="0" fontId="0" fillId="0" borderId="0"/>
    <xf numFmtId="0" fontId="1" fillId="0" borderId="0"/>
    <xf numFmtId="0" fontId="1" fillId="0" borderId="0"/>
    <xf numFmtId="165" fontId="4" fillId="0" borderId="0" applyFont="0" applyFill="0" applyBorder="0" applyAlignment="0" applyProtection="0"/>
  </cellStyleXfs>
  <cellXfs count="137">
    <xf numFmtId="0" fontId="0" fillId="0" borderId="0" xfId="0"/>
    <xf numFmtId="0" fontId="0" fillId="0" borderId="0" xfId="0" applyAlignment="1">
      <alignment horizontal="center"/>
    </xf>
    <xf numFmtId="3" fontId="6" fillId="0" borderId="1" xfId="1" applyNumberFormat="1" applyFont="1" applyBorder="1" applyAlignment="1">
      <alignment horizontal="center" vertical="center" wrapText="1"/>
    </xf>
    <xf numFmtId="3" fontId="6" fillId="0" borderId="2" xfId="1" applyNumberFormat="1" applyFont="1" applyBorder="1" applyAlignment="1">
      <alignment horizontal="center" vertical="center" wrapText="1"/>
    </xf>
    <xf numFmtId="3" fontId="6" fillId="0" borderId="6" xfId="1" applyNumberFormat="1" applyFont="1" applyBorder="1" applyAlignment="1">
      <alignment horizontal="center" vertical="center" wrapText="1"/>
    </xf>
    <xf numFmtId="3" fontId="6" fillId="0" borderId="5" xfId="1" applyNumberFormat="1" applyFont="1" applyBorder="1" applyAlignment="1">
      <alignment horizontal="center" vertical="center" wrapText="1"/>
    </xf>
    <xf numFmtId="3" fontId="6" fillId="0" borderId="17" xfId="1" applyNumberFormat="1" applyFont="1" applyBorder="1" applyAlignment="1">
      <alignment horizontal="center" vertical="center" wrapText="1"/>
    </xf>
    <xf numFmtId="0" fontId="3" fillId="4" borderId="9" xfId="0" applyFont="1" applyFill="1" applyBorder="1" applyAlignment="1">
      <alignment vertical="center"/>
    </xf>
    <xf numFmtId="3" fontId="2" fillId="4" borderId="13" xfId="1" applyNumberFormat="1" applyFont="1" applyFill="1" applyBorder="1" applyAlignment="1">
      <alignment vertical="center" wrapText="1"/>
    </xf>
    <xf numFmtId="3" fontId="2" fillId="4" borderId="14" xfId="1" applyNumberFormat="1" applyFont="1" applyFill="1" applyBorder="1" applyAlignment="1">
      <alignment horizontal="center" vertical="center" wrapText="1"/>
    </xf>
    <xf numFmtId="3" fontId="2" fillId="4" borderId="13" xfId="1" applyNumberFormat="1" applyFont="1" applyFill="1" applyBorder="1" applyAlignment="1">
      <alignment horizontal="center" vertical="center" wrapText="1"/>
    </xf>
    <xf numFmtId="3" fontId="2" fillId="4" borderId="15" xfId="1" applyNumberFormat="1" applyFont="1" applyFill="1" applyBorder="1" applyAlignment="1">
      <alignment horizontal="center" vertical="center" wrapText="1"/>
    </xf>
    <xf numFmtId="3" fontId="6" fillId="0" borderId="10" xfId="1" applyNumberFormat="1" applyFont="1" applyBorder="1" applyAlignment="1">
      <alignment horizontal="center" vertical="center" wrapText="1"/>
    </xf>
    <xf numFmtId="0" fontId="3" fillId="4" borderId="12" xfId="0" applyFont="1" applyFill="1" applyBorder="1" applyAlignment="1">
      <alignment vertical="center"/>
    </xf>
    <xf numFmtId="3" fontId="2" fillId="4" borderId="19" xfId="1" applyNumberFormat="1" applyFont="1" applyFill="1" applyBorder="1" applyAlignment="1">
      <alignment horizontal="center" vertical="center" wrapText="1"/>
    </xf>
    <xf numFmtId="3" fontId="2" fillId="4" borderId="18" xfId="1" applyNumberFormat="1" applyFont="1" applyFill="1" applyBorder="1" applyAlignment="1">
      <alignment horizontal="center" vertical="center" wrapText="1"/>
    </xf>
    <xf numFmtId="0" fontId="6" fillId="3" borderId="7" xfId="2" applyFont="1" applyFill="1" applyBorder="1" applyAlignment="1">
      <alignment horizontal="center" vertical="center"/>
    </xf>
    <xf numFmtId="0" fontId="6" fillId="3" borderId="3" xfId="2" applyFont="1" applyFill="1" applyBorder="1" applyAlignment="1">
      <alignment horizontal="center" vertical="center"/>
    </xf>
    <xf numFmtId="3" fontId="6" fillId="0" borderId="8" xfId="1" applyNumberFormat="1" applyFont="1" applyBorder="1" applyAlignment="1">
      <alignment horizontal="center" vertical="center" wrapText="1"/>
    </xf>
    <xf numFmtId="0" fontId="6" fillId="3" borderId="4" xfId="2" applyFont="1" applyFill="1" applyBorder="1" applyAlignment="1">
      <alignment horizontal="center" vertical="center"/>
    </xf>
    <xf numFmtId="0" fontId="9" fillId="4" borderId="9" xfId="0" applyFont="1" applyFill="1" applyBorder="1" applyAlignment="1">
      <alignment vertical="center"/>
    </xf>
    <xf numFmtId="3" fontId="10" fillId="4" borderId="13" xfId="1" applyNumberFormat="1" applyFont="1" applyFill="1" applyBorder="1" applyAlignment="1">
      <alignment vertical="center" wrapText="1"/>
    </xf>
    <xf numFmtId="3" fontId="10" fillId="4" borderId="14" xfId="1" applyNumberFormat="1" applyFont="1" applyFill="1" applyBorder="1" applyAlignment="1">
      <alignment horizontal="center" vertical="center" wrapText="1"/>
    </xf>
    <xf numFmtId="3" fontId="10" fillId="4" borderId="13" xfId="1"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3" fontId="6" fillId="0" borderId="16" xfId="1" applyNumberFormat="1" applyFont="1" applyBorder="1" applyAlignment="1">
      <alignment horizontal="center" vertical="center" wrapText="1"/>
    </xf>
    <xf numFmtId="3" fontId="2" fillId="4" borderId="18" xfId="1" applyNumberFormat="1" applyFont="1" applyFill="1" applyBorder="1" applyAlignment="1">
      <alignment vertical="center" wrapText="1"/>
    </xf>
    <xf numFmtId="0" fontId="13" fillId="0" borderId="1" xfId="1" applyFont="1" applyBorder="1" applyAlignment="1">
      <alignment vertical="center" wrapText="1"/>
    </xf>
    <xf numFmtId="0" fontId="11" fillId="0" borderId="1" xfId="1" applyFont="1" applyBorder="1" applyAlignment="1">
      <alignment horizontal="left" vertical="center" wrapText="1"/>
    </xf>
    <xf numFmtId="0" fontId="15" fillId="0" borderId="1" xfId="1" applyFont="1" applyBorder="1" applyAlignment="1">
      <alignment vertical="center" wrapText="1"/>
    </xf>
    <xf numFmtId="0" fontId="11" fillId="0" borderId="0" xfId="0" applyFont="1" applyAlignment="1">
      <alignment horizontal="left" wrapText="1"/>
    </xf>
    <xf numFmtId="0" fontId="13" fillId="0" borderId="1" xfId="1" applyFont="1" applyBorder="1" applyAlignment="1">
      <alignment horizontal="left" vertical="center" wrapText="1"/>
    </xf>
    <xf numFmtId="0" fontId="13" fillId="0" borderId="5" xfId="1" applyFont="1" applyBorder="1" applyAlignment="1">
      <alignment horizontal="left" vertical="center" wrapText="1"/>
    </xf>
    <xf numFmtId="0" fontId="13" fillId="0" borderId="1" xfId="1" applyFont="1" applyFill="1" applyBorder="1" applyAlignment="1">
      <alignment horizontal="left" vertical="center" wrapText="1"/>
    </xf>
    <xf numFmtId="3" fontId="2" fillId="4" borderId="10" xfId="1" applyNumberFormat="1" applyFont="1" applyFill="1" applyBorder="1" applyAlignment="1">
      <alignment horizontal="center" vertical="center" wrapText="1"/>
    </xf>
    <xf numFmtId="3" fontId="2" fillId="4" borderId="10" xfId="1" applyNumberFormat="1" applyFont="1" applyFill="1" applyBorder="1" applyAlignment="1">
      <alignment vertical="center" wrapText="1"/>
    </xf>
    <xf numFmtId="3" fontId="2" fillId="4" borderId="8" xfId="1" applyNumberFormat="1" applyFont="1" applyFill="1" applyBorder="1" applyAlignment="1">
      <alignment horizontal="center" vertical="center" wrapText="1"/>
    </xf>
    <xf numFmtId="0" fontId="11" fillId="0" borderId="1" xfId="0" applyFont="1" applyBorder="1" applyAlignment="1">
      <alignment vertical="top" wrapText="1"/>
    </xf>
    <xf numFmtId="0" fontId="13" fillId="0" borderId="1" xfId="1" applyFont="1" applyFill="1" applyBorder="1" applyAlignment="1">
      <alignment vertical="center" wrapText="1"/>
    </xf>
    <xf numFmtId="0" fontId="14" fillId="0" borderId="1" xfId="1" applyFont="1" applyBorder="1" applyAlignment="1">
      <alignment vertical="center" wrapText="1"/>
    </xf>
    <xf numFmtId="0" fontId="8" fillId="0" borderId="20" xfId="0" applyFont="1" applyBorder="1" applyAlignment="1">
      <alignment horizontal="center" vertical="center"/>
    </xf>
    <xf numFmtId="0" fontId="6" fillId="0" borderId="1" xfId="0" applyFont="1" applyBorder="1" applyAlignment="1">
      <alignment horizontal="center" vertical="center"/>
    </xf>
    <xf numFmtId="0" fontId="8" fillId="0" borderId="21" xfId="0" applyFont="1" applyBorder="1" applyAlignment="1">
      <alignment horizontal="center" vertical="center"/>
    </xf>
    <xf numFmtId="0" fontId="6" fillId="0" borderId="10" xfId="0" applyFont="1" applyBorder="1" applyAlignment="1">
      <alignment horizontal="center" vertical="center"/>
    </xf>
    <xf numFmtId="3" fontId="10" fillId="4" borderId="23" xfId="1" applyNumberFormat="1" applyFont="1" applyFill="1" applyBorder="1" applyAlignment="1">
      <alignment horizontal="center" vertical="center" wrapText="1"/>
    </xf>
    <xf numFmtId="0" fontId="20" fillId="0" borderId="1" xfId="0" applyFont="1" applyBorder="1" applyAlignment="1">
      <alignment horizontal="center" vertical="center"/>
    </xf>
    <xf numFmtId="0" fontId="11" fillId="0" borderId="1" xfId="1" applyFont="1" applyFill="1" applyBorder="1" applyAlignment="1">
      <alignment horizontal="left" vertical="center" wrapText="1" indent="1"/>
    </xf>
    <xf numFmtId="0" fontId="17" fillId="0" borderId="1" xfId="0" applyFont="1" applyFill="1" applyBorder="1" applyAlignment="1">
      <alignment horizontal="left" wrapText="1"/>
    </xf>
    <xf numFmtId="0" fontId="17"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6" fillId="3" borderId="24" xfId="2" applyFont="1" applyFill="1" applyBorder="1" applyAlignment="1">
      <alignment horizontal="center" vertical="center"/>
    </xf>
    <xf numFmtId="0" fontId="6" fillId="8" borderId="0" xfId="2" applyFont="1" applyFill="1" applyBorder="1" applyAlignment="1">
      <alignment horizontal="center" vertical="center"/>
    </xf>
    <xf numFmtId="0" fontId="13" fillId="9" borderId="0" xfId="1" applyFont="1" applyFill="1" applyBorder="1" applyAlignment="1">
      <alignment horizontal="left" vertical="center" wrapText="1"/>
    </xf>
    <xf numFmtId="3" fontId="6" fillId="9" borderId="0" xfId="1" applyNumberFormat="1" applyFont="1" applyFill="1" applyBorder="1" applyAlignment="1">
      <alignment horizontal="center" vertical="center" wrapText="1"/>
    </xf>
    <xf numFmtId="164" fontId="6" fillId="9" borderId="0" xfId="1" applyNumberFormat="1" applyFont="1" applyFill="1" applyBorder="1" applyAlignment="1">
      <alignment horizontal="center" vertical="center" wrapText="1"/>
    </xf>
    <xf numFmtId="0" fontId="0" fillId="9" borderId="0" xfId="0" applyFill="1"/>
    <xf numFmtId="0" fontId="13" fillId="9" borderId="17" xfId="1" applyFont="1" applyFill="1" applyBorder="1" applyAlignment="1">
      <alignment vertical="center" wrapText="1"/>
    </xf>
    <xf numFmtId="0" fontId="0" fillId="9" borderId="0" xfId="0" applyFill="1" applyAlignment="1">
      <alignment horizontal="center"/>
    </xf>
    <xf numFmtId="0" fontId="8" fillId="9" borderId="0" xfId="0" applyFont="1" applyFill="1" applyBorder="1" applyAlignment="1"/>
    <xf numFmtId="0" fontId="8" fillId="9" borderId="0" xfId="0" applyFont="1" applyFill="1" applyBorder="1" applyAlignment="1">
      <alignment horizontal="center"/>
    </xf>
    <xf numFmtId="0" fontId="8" fillId="9" borderId="0" xfId="0" applyFont="1" applyFill="1" applyBorder="1" applyAlignment="1">
      <alignment horizontal="center" vertical="center"/>
    </xf>
    <xf numFmtId="0" fontId="13" fillId="9" borderId="0" xfId="1" applyFont="1" applyFill="1" applyBorder="1" applyAlignment="1">
      <alignment vertical="center" wrapText="1"/>
    </xf>
    <xf numFmtId="166" fontId="6" fillId="0" borderId="10" xfId="1" applyNumberFormat="1" applyFont="1" applyBorder="1" applyAlignment="1">
      <alignment horizontal="center" vertical="center" wrapText="1"/>
    </xf>
    <xf numFmtId="166" fontId="7" fillId="0" borderId="10" xfId="1" applyNumberFormat="1" applyFont="1" applyBorder="1" applyAlignment="1">
      <alignment horizontal="center" vertical="center" wrapText="1"/>
    </xf>
    <xf numFmtId="166" fontId="6"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166" fontId="6" fillId="0" borderId="5" xfId="1" applyNumberFormat="1" applyFont="1" applyBorder="1" applyAlignment="1">
      <alignment horizontal="center" vertical="center" wrapText="1"/>
    </xf>
    <xf numFmtId="166" fontId="7" fillId="0" borderId="5" xfId="1" applyNumberFormat="1" applyFont="1" applyBorder="1" applyAlignment="1">
      <alignment horizontal="center" vertical="center" wrapText="1"/>
    </xf>
    <xf numFmtId="166" fontId="8" fillId="6" borderId="1" xfId="0" applyNumberFormat="1" applyFont="1" applyFill="1" applyBorder="1" applyAlignment="1">
      <alignment vertical="center"/>
    </xf>
    <xf numFmtId="166" fontId="6" fillId="6" borderId="5" xfId="1" applyNumberFormat="1" applyFont="1" applyFill="1" applyBorder="1" applyAlignment="1">
      <alignment horizontal="center" vertical="center" wrapText="1"/>
    </xf>
    <xf numFmtId="4" fontId="6" fillId="9" borderId="0" xfId="1" applyNumberFormat="1" applyFont="1" applyFill="1" applyBorder="1" applyAlignment="1">
      <alignment horizontal="center" vertical="center" wrapText="1"/>
    </xf>
    <xf numFmtId="4" fontId="7" fillId="9" borderId="0" xfId="1" applyNumberFormat="1" applyFont="1" applyFill="1" applyBorder="1" applyAlignment="1">
      <alignment horizontal="center" vertical="center" wrapText="1"/>
    </xf>
    <xf numFmtId="166" fontId="0" fillId="9" borderId="0" xfId="0" applyNumberFormat="1" applyFill="1" applyAlignment="1">
      <alignment horizontal="center"/>
    </xf>
    <xf numFmtId="4" fontId="6" fillId="0" borderId="10" xfId="1" applyNumberFormat="1" applyFont="1" applyBorder="1" applyAlignment="1">
      <alignment horizontal="center" vertical="center" wrapText="1"/>
    </xf>
    <xf numFmtId="4" fontId="6" fillId="0" borderId="1" xfId="1" applyNumberFormat="1" applyFont="1" applyBorder="1" applyAlignment="1">
      <alignment horizontal="center" vertical="center" wrapText="1"/>
    </xf>
    <xf numFmtId="4" fontId="6" fillId="0" borderId="5" xfId="1" applyNumberFormat="1" applyFont="1" applyBorder="1" applyAlignment="1">
      <alignment horizontal="center" vertical="center" wrapText="1"/>
    </xf>
    <xf numFmtId="166" fontId="6" fillId="0" borderId="17" xfId="1" applyNumberFormat="1" applyFont="1" applyBorder="1" applyAlignment="1">
      <alignment horizontal="center" vertical="center" wrapText="1"/>
    </xf>
    <xf numFmtId="4" fontId="8" fillId="9" borderId="0" xfId="0" applyNumberFormat="1" applyFont="1" applyFill="1" applyBorder="1" applyAlignment="1"/>
    <xf numFmtId="4" fontId="6" fillId="9" borderId="1" xfId="1" applyNumberFormat="1" applyFont="1" applyFill="1" applyBorder="1" applyAlignment="1">
      <alignment horizontal="center" vertical="center" wrapText="1"/>
    </xf>
    <xf numFmtId="4" fontId="0" fillId="9" borderId="0" xfId="0" applyNumberFormat="1" applyFill="1" applyAlignment="1">
      <alignment horizontal="center"/>
    </xf>
    <xf numFmtId="2" fontId="6" fillId="0" borderId="1" xfId="1" applyNumberFormat="1" applyFont="1" applyBorder="1" applyAlignment="1">
      <alignment horizontal="center" vertical="center" wrapText="1"/>
    </xf>
    <xf numFmtId="2" fontId="21" fillId="9" borderId="1" xfId="0" applyNumberFormat="1" applyFont="1" applyFill="1" applyBorder="1" applyAlignment="1">
      <alignment horizontal="center"/>
    </xf>
    <xf numFmtId="0" fontId="6" fillId="0" borderId="11" xfId="2" applyFont="1" applyFill="1" applyBorder="1" applyAlignment="1">
      <alignment horizontal="center" vertical="center"/>
    </xf>
    <xf numFmtId="0" fontId="11" fillId="0" borderId="1" xfId="0" applyFont="1" applyFill="1" applyBorder="1" applyAlignment="1">
      <alignment vertical="top" wrapText="1"/>
    </xf>
    <xf numFmtId="3" fontId="6" fillId="0" borderId="1" xfId="1" applyNumberFormat="1" applyFont="1" applyFill="1" applyBorder="1" applyAlignment="1">
      <alignment horizontal="center" vertical="center" wrapText="1"/>
    </xf>
    <xf numFmtId="0" fontId="8" fillId="0" borderId="1" xfId="0" applyFont="1" applyFill="1" applyBorder="1" applyAlignment="1">
      <alignment horizontal="center" vertical="center"/>
    </xf>
    <xf numFmtId="166" fontId="6" fillId="0" borderId="5" xfId="1" applyNumberFormat="1" applyFont="1" applyFill="1" applyBorder="1" applyAlignment="1">
      <alignment horizontal="center" vertical="center" wrapText="1"/>
    </xf>
    <xf numFmtId="166" fontId="7" fillId="0" borderId="5" xfId="1" applyNumberFormat="1" applyFont="1" applyFill="1" applyBorder="1" applyAlignment="1">
      <alignment horizontal="center" vertical="center" wrapText="1"/>
    </xf>
    <xf numFmtId="166" fontId="7" fillId="0" borderId="27" xfId="1" applyNumberFormat="1" applyFont="1" applyBorder="1" applyAlignment="1">
      <alignment horizontal="center" vertical="center" wrapText="1"/>
    </xf>
    <xf numFmtId="166" fontId="7" fillId="0" borderId="22" xfId="1" applyNumberFormat="1" applyFont="1" applyBorder="1" applyAlignment="1">
      <alignment horizontal="center" vertical="center" wrapText="1"/>
    </xf>
    <xf numFmtId="166" fontId="7" fillId="0" borderId="28" xfId="1" applyNumberFormat="1" applyFont="1" applyBorder="1" applyAlignment="1">
      <alignment horizontal="center" vertical="center" wrapText="1"/>
    </xf>
    <xf numFmtId="3" fontId="2" fillId="4" borderId="23" xfId="1" applyNumberFormat="1" applyFont="1" applyFill="1" applyBorder="1" applyAlignment="1">
      <alignment horizontal="center" vertical="center" wrapText="1"/>
    </xf>
    <xf numFmtId="4" fontId="7" fillId="0" borderId="27" xfId="1" applyNumberFormat="1" applyFont="1" applyBorder="1" applyAlignment="1">
      <alignment horizontal="center" vertical="center" wrapText="1"/>
    </xf>
    <xf numFmtId="4" fontId="7" fillId="0" borderId="22" xfId="1" applyNumberFormat="1" applyFont="1" applyBorder="1" applyAlignment="1">
      <alignment horizontal="center" vertical="center" wrapText="1"/>
    </xf>
    <xf numFmtId="4" fontId="7" fillId="0" borderId="28" xfId="1" applyNumberFormat="1" applyFont="1" applyBorder="1" applyAlignment="1">
      <alignment horizontal="center" vertical="center" wrapText="1"/>
    </xf>
    <xf numFmtId="3" fontId="2" fillId="4" borderId="29" xfId="1" applyNumberFormat="1" applyFont="1" applyFill="1" applyBorder="1" applyAlignment="1">
      <alignment horizontal="center" vertical="center" wrapText="1"/>
    </xf>
    <xf numFmtId="166" fontId="7" fillId="0" borderId="25" xfId="1" applyNumberFormat="1" applyFont="1" applyBorder="1" applyAlignment="1">
      <alignment horizontal="center" vertical="center" wrapText="1"/>
    </xf>
    <xf numFmtId="4" fontId="7" fillId="9" borderId="22" xfId="1" applyNumberFormat="1" applyFont="1" applyFill="1" applyBorder="1" applyAlignment="1">
      <alignment horizontal="center" vertical="center" wrapText="1"/>
    </xf>
    <xf numFmtId="3" fontId="2" fillId="4" borderId="27" xfId="1" applyNumberFormat="1" applyFont="1" applyFill="1" applyBorder="1" applyAlignment="1">
      <alignment horizontal="center" vertical="center" wrapText="1"/>
    </xf>
    <xf numFmtId="2" fontId="7" fillId="0" borderId="22" xfId="1" applyNumberFormat="1" applyFont="1" applyBorder="1" applyAlignment="1">
      <alignment horizontal="center" vertical="center" wrapText="1"/>
    </xf>
    <xf numFmtId="0" fontId="0" fillId="9" borderId="1" xfId="0" applyFill="1" applyBorder="1"/>
    <xf numFmtId="49" fontId="11" fillId="0" borderId="22" xfId="0" applyNumberFormat="1" applyFont="1" applyBorder="1" applyAlignment="1">
      <alignment horizontal="left" vertical="center" wrapText="1"/>
    </xf>
    <xf numFmtId="0" fontId="11" fillId="0" borderId="10" xfId="0" applyFont="1" applyBorder="1" applyAlignment="1">
      <alignment horizontal="left" vertical="center" wrapText="1"/>
    </xf>
    <xf numFmtId="0" fontId="11" fillId="0" borderId="1" xfId="0" applyFont="1" applyBorder="1" applyAlignment="1">
      <alignment horizontal="left" vertical="center" wrapText="1"/>
    </xf>
    <xf numFmtId="0" fontId="13" fillId="0" borderId="22" xfId="0" quotePrefix="1" applyFont="1" applyBorder="1" applyAlignment="1">
      <alignment horizontal="left" vertical="center" wrapText="1"/>
    </xf>
    <xf numFmtId="0" fontId="11" fillId="0" borderId="22" xfId="0" applyFont="1" applyBorder="1" applyAlignment="1">
      <alignment horizontal="left" vertical="center" wrapText="1"/>
    </xf>
    <xf numFmtId="0" fontId="8" fillId="9" borderId="1" xfId="0" applyFont="1" applyFill="1" applyBorder="1" applyAlignment="1">
      <alignment horizontal="center" vertical="center" wrapText="1"/>
    </xf>
    <xf numFmtId="0" fontId="8" fillId="9" borderId="1" xfId="0" applyFont="1" applyFill="1" applyBorder="1" applyAlignment="1">
      <alignment horizontal="center"/>
    </xf>
    <xf numFmtId="2" fontId="8" fillId="9" borderId="1" xfId="0" applyNumberFormat="1" applyFont="1" applyFill="1" applyBorder="1" applyAlignment="1">
      <alignment horizontal="center"/>
    </xf>
    <xf numFmtId="0" fontId="0" fillId="10" borderId="1" xfId="0" applyFill="1" applyBorder="1"/>
    <xf numFmtId="0" fontId="22" fillId="10" borderId="1" xfId="0" applyFont="1" applyFill="1" applyBorder="1" applyAlignment="1">
      <alignment horizontal="center" vertical="center" wrapText="1"/>
    </xf>
    <xf numFmtId="0" fontId="0" fillId="10" borderId="1" xfId="0" applyFill="1" applyBorder="1" applyAlignment="1">
      <alignment horizontal="center"/>
    </xf>
    <xf numFmtId="166" fontId="6" fillId="6" borderId="10" xfId="1" applyNumberFormat="1" applyFont="1" applyFill="1" applyBorder="1" applyAlignment="1">
      <alignment horizontal="center" vertical="center" wrapText="1"/>
    </xf>
    <xf numFmtId="166" fontId="6" fillId="6" borderId="1" xfId="1" applyNumberFormat="1" applyFont="1" applyFill="1" applyBorder="1" applyAlignment="1">
      <alignment horizontal="center" vertical="center" wrapText="1"/>
    </xf>
    <xf numFmtId="166" fontId="6" fillId="6" borderId="17" xfId="1" applyNumberFormat="1" applyFont="1" applyFill="1" applyBorder="1" applyAlignment="1">
      <alignment horizontal="center" vertical="center" wrapText="1"/>
    </xf>
    <xf numFmtId="2" fontId="8" fillId="6" borderId="1" xfId="0" applyNumberFormat="1" applyFont="1" applyFill="1" applyBorder="1" applyAlignment="1">
      <alignment horizontal="center" vertical="center"/>
    </xf>
    <xf numFmtId="2" fontId="24" fillId="10" borderId="1" xfId="0" applyNumberFormat="1" applyFont="1" applyFill="1" applyBorder="1" applyAlignment="1">
      <alignment horizontal="center" vertical="center"/>
    </xf>
    <xf numFmtId="0" fontId="8" fillId="0" borderId="21" xfId="0" applyFont="1" applyBorder="1" applyAlignment="1">
      <alignment horizontal="center" vertical="center" wrapText="1"/>
    </xf>
    <xf numFmtId="0" fontId="23" fillId="11" borderId="22" xfId="0" applyFont="1" applyFill="1" applyBorder="1" applyAlignment="1">
      <alignment vertical="center" wrapText="1"/>
    </xf>
    <xf numFmtId="0" fontId="23" fillId="6" borderId="22" xfId="0" applyFont="1" applyFill="1" applyBorder="1" applyAlignment="1">
      <alignment vertical="center" wrapText="1"/>
    </xf>
    <xf numFmtId="0" fontId="23" fillId="11" borderId="22" xfId="0" applyFont="1" applyFill="1" applyBorder="1" applyAlignment="1">
      <alignment vertical="center"/>
    </xf>
    <xf numFmtId="0" fontId="0" fillId="11" borderId="22" xfId="0" applyFill="1" applyBorder="1"/>
    <xf numFmtId="0" fontId="0" fillId="9" borderId="22" xfId="0" applyFill="1" applyBorder="1"/>
    <xf numFmtId="3" fontId="10" fillId="4" borderId="1" xfId="1" applyNumberFormat="1" applyFont="1" applyFill="1" applyBorder="1" applyAlignment="1">
      <alignment horizontal="center" vertical="center" wrapText="1"/>
    </xf>
    <xf numFmtId="0" fontId="11" fillId="0" borderId="1" xfId="0" applyFont="1" applyBorder="1"/>
    <xf numFmtId="3" fontId="25" fillId="4" borderId="1" xfId="1" applyNumberFormat="1" applyFont="1" applyFill="1" applyBorder="1" applyAlignment="1">
      <alignment horizontal="center" vertical="center" wrapText="1"/>
    </xf>
    <xf numFmtId="0" fontId="0" fillId="0" borderId="0" xfId="0" applyAlignment="1">
      <alignment horizontal="center" vertical="center" wrapText="1"/>
    </xf>
    <xf numFmtId="0" fontId="0" fillId="6" borderId="31" xfId="0" applyFill="1" applyBorder="1" applyAlignment="1">
      <alignment horizontal="center"/>
    </xf>
    <xf numFmtId="0" fontId="0" fillId="6" borderId="0" xfId="0" applyFill="1" applyAlignment="1">
      <alignment horizontal="center"/>
    </xf>
    <xf numFmtId="0" fontId="5" fillId="2" borderId="2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Alignment="1">
      <alignment horizontal="center" vertical="center" wrapText="1"/>
    </xf>
    <xf numFmtId="0" fontId="18" fillId="7" borderId="27" xfId="0" applyFont="1" applyFill="1" applyBorder="1" applyAlignment="1">
      <alignment horizontal="center" vertical="center" wrapText="1"/>
    </xf>
    <xf numFmtId="0" fontId="18" fillId="7" borderId="30"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Border="1" applyAlignment="1">
      <alignment horizontal="center" vertical="center" wrapText="1"/>
    </xf>
  </cellXfs>
  <cellStyles count="4">
    <cellStyle name="Čárka 2" xfId="3" xr:uid="{D665E694-D5CD-4C6E-9DA7-C12E46EE7499}"/>
    <cellStyle name="Normální" xfId="0" builtinId="0"/>
    <cellStyle name="normální 2" xfId="1" xr:uid="{DE4420BD-CA5F-4D61-A276-6B8B7ACD8D3C}"/>
    <cellStyle name="Normální 6" xfId="2" xr:uid="{ECB2C000-5A9F-4CA8-B705-17E02B488B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B6340-D6B8-49F5-9934-9FCB7E2CFC5A}">
  <dimension ref="A1:J87"/>
  <sheetViews>
    <sheetView tabSelected="1" topLeftCell="A67" zoomScale="85" zoomScaleNormal="85" workbookViewId="0">
      <selection activeCell="B70" sqref="B70"/>
    </sheetView>
  </sheetViews>
  <sheetFormatPr defaultRowHeight="14.4" x14ac:dyDescent="0.3"/>
  <cols>
    <col min="1" max="1" width="14.88671875" customWidth="1"/>
    <col min="2" max="2" width="113.109375" customWidth="1"/>
    <col min="3" max="4" width="5.88671875" style="1" customWidth="1"/>
    <col min="5" max="5" width="11.88671875" style="1" customWidth="1"/>
    <col min="6" max="6" width="17.44140625" style="1" customWidth="1"/>
    <col min="7" max="7" width="17.109375" style="1" customWidth="1"/>
    <col min="8" max="8" width="19.109375" style="1" customWidth="1"/>
    <col min="9" max="9" width="18" customWidth="1"/>
    <col min="10" max="10" width="25.88671875" customWidth="1"/>
  </cols>
  <sheetData>
    <row r="1" spans="1:10" ht="49.2" customHeight="1" x14ac:dyDescent="0.3">
      <c r="A1" s="127" t="s">
        <v>104</v>
      </c>
      <c r="B1" s="127"/>
      <c r="C1" s="127"/>
      <c r="D1" s="127"/>
      <c r="E1" s="127"/>
      <c r="F1" s="127"/>
      <c r="G1" s="127"/>
      <c r="H1" s="127"/>
      <c r="I1" s="127"/>
    </row>
    <row r="2" spans="1:10" ht="27" customHeight="1" x14ac:dyDescent="0.3">
      <c r="A2" s="130" t="s">
        <v>98</v>
      </c>
      <c r="B2" s="131"/>
      <c r="C2" s="131"/>
      <c r="D2" s="131"/>
      <c r="E2" s="131"/>
      <c r="F2" s="131"/>
      <c r="G2" s="131"/>
      <c r="H2" s="131"/>
      <c r="I2" s="131"/>
    </row>
    <row r="3" spans="1:10" ht="24.75" customHeight="1" thickBot="1" x14ac:dyDescent="0.35">
      <c r="A3" s="130"/>
      <c r="B3" s="131"/>
      <c r="C3" s="131"/>
      <c r="D3" s="131"/>
      <c r="E3" s="131"/>
      <c r="F3" s="131"/>
      <c r="G3" s="131"/>
      <c r="H3" s="131"/>
      <c r="I3" s="131"/>
    </row>
    <row r="4" spans="1:10" ht="57" customHeight="1" thickBot="1" x14ac:dyDescent="0.35">
      <c r="A4" s="20" t="s">
        <v>8</v>
      </c>
      <c r="B4" s="21" t="s">
        <v>0</v>
      </c>
      <c r="C4" s="22" t="s">
        <v>1</v>
      </c>
      <c r="D4" s="23" t="s">
        <v>2</v>
      </c>
      <c r="E4" s="23" t="s">
        <v>3</v>
      </c>
      <c r="F4" s="23" t="s">
        <v>4</v>
      </c>
      <c r="G4" s="23" t="s">
        <v>5</v>
      </c>
      <c r="H4" s="45" t="s">
        <v>6</v>
      </c>
      <c r="I4" s="119" t="s">
        <v>72</v>
      </c>
      <c r="J4" s="124" t="s">
        <v>105</v>
      </c>
    </row>
    <row r="5" spans="1:10" ht="392.25" customHeight="1" x14ac:dyDescent="0.3">
      <c r="A5" s="16" t="s">
        <v>9</v>
      </c>
      <c r="B5" s="29" t="s">
        <v>48</v>
      </c>
      <c r="C5" s="18" t="s">
        <v>7</v>
      </c>
      <c r="D5" s="12">
        <v>1</v>
      </c>
      <c r="E5" s="113"/>
      <c r="F5" s="63">
        <f t="shared" ref="F5:F16" si="0">ABS(D5*E5)</f>
        <v>0</v>
      </c>
      <c r="G5" s="63">
        <f t="shared" ref="G5:G16" si="1">ABS(H5-F5)</f>
        <v>0</v>
      </c>
      <c r="H5" s="64">
        <f t="shared" ref="H5:H16" si="2">ABS(F5*1.21)</f>
        <v>0</v>
      </c>
      <c r="I5" s="120" t="s">
        <v>90</v>
      </c>
      <c r="J5" s="104" t="s">
        <v>104</v>
      </c>
    </row>
    <row r="6" spans="1:10" ht="268.8" customHeight="1" x14ac:dyDescent="0.3">
      <c r="A6" s="17" t="s">
        <v>9</v>
      </c>
      <c r="B6" s="29" t="s">
        <v>49</v>
      </c>
      <c r="C6" s="3" t="s">
        <v>7</v>
      </c>
      <c r="D6" s="2">
        <v>20</v>
      </c>
      <c r="E6" s="114"/>
      <c r="F6" s="65">
        <f t="shared" si="0"/>
        <v>0</v>
      </c>
      <c r="G6" s="65">
        <f t="shared" si="1"/>
        <v>0</v>
      </c>
      <c r="H6" s="66">
        <f t="shared" si="2"/>
        <v>0</v>
      </c>
      <c r="I6" s="120" t="s">
        <v>90</v>
      </c>
      <c r="J6" s="104" t="s">
        <v>104</v>
      </c>
    </row>
    <row r="7" spans="1:10" ht="245.4" customHeight="1" x14ac:dyDescent="0.3">
      <c r="A7" s="17" t="s">
        <v>9</v>
      </c>
      <c r="B7" s="29" t="s">
        <v>25</v>
      </c>
      <c r="C7" s="3" t="s">
        <v>7</v>
      </c>
      <c r="D7" s="2">
        <v>1</v>
      </c>
      <c r="E7" s="114"/>
      <c r="F7" s="65">
        <f>ABS(D7*E7)</f>
        <v>0</v>
      </c>
      <c r="G7" s="65">
        <f>ABS(H7-F7)</f>
        <v>0</v>
      </c>
      <c r="H7" s="66">
        <f>ABS(F7*1.21)</f>
        <v>0</v>
      </c>
      <c r="I7" s="120" t="s">
        <v>90</v>
      </c>
      <c r="J7" s="104" t="s">
        <v>104</v>
      </c>
    </row>
    <row r="8" spans="1:10" ht="291.75" customHeight="1" x14ac:dyDescent="0.3">
      <c r="A8" s="17" t="s">
        <v>9</v>
      </c>
      <c r="B8" s="31" t="s">
        <v>26</v>
      </c>
      <c r="C8" s="3" t="s">
        <v>7</v>
      </c>
      <c r="D8" s="2">
        <v>1</v>
      </c>
      <c r="E8" s="114"/>
      <c r="F8" s="65">
        <f>ABS(D8*E8)</f>
        <v>0</v>
      </c>
      <c r="G8" s="65">
        <f>ABS(H8-F8)</f>
        <v>0</v>
      </c>
      <c r="H8" s="66">
        <f>ABS(F8*1.21)</f>
        <v>0</v>
      </c>
      <c r="I8" s="120" t="s">
        <v>94</v>
      </c>
      <c r="J8" s="104" t="s">
        <v>104</v>
      </c>
    </row>
    <row r="9" spans="1:10" ht="241.8" customHeight="1" x14ac:dyDescent="0.3">
      <c r="A9" s="17" t="s">
        <v>9</v>
      </c>
      <c r="B9" s="29" t="s">
        <v>27</v>
      </c>
      <c r="C9" s="3" t="s">
        <v>7</v>
      </c>
      <c r="D9" s="2">
        <v>1</v>
      </c>
      <c r="E9" s="114"/>
      <c r="F9" s="65">
        <f>ABS(D9*E9)</f>
        <v>0</v>
      </c>
      <c r="G9" s="65">
        <f>ABS(H9-F9)</f>
        <v>0</v>
      </c>
      <c r="H9" s="66">
        <f>ABS(F9*1.21)</f>
        <v>0</v>
      </c>
      <c r="I9" s="120" t="s">
        <v>90</v>
      </c>
      <c r="J9" s="104" t="s">
        <v>104</v>
      </c>
    </row>
    <row r="10" spans="1:10" ht="243.75" customHeight="1" x14ac:dyDescent="0.3">
      <c r="A10" s="17" t="s">
        <v>9</v>
      </c>
      <c r="B10" s="28" t="s">
        <v>75</v>
      </c>
      <c r="C10" s="3" t="s">
        <v>7</v>
      </c>
      <c r="D10" s="2">
        <v>1</v>
      </c>
      <c r="E10" s="114"/>
      <c r="F10" s="65">
        <f t="shared" si="0"/>
        <v>0</v>
      </c>
      <c r="G10" s="65">
        <f t="shared" si="1"/>
        <v>0</v>
      </c>
      <c r="H10" s="66">
        <f t="shared" si="2"/>
        <v>0</v>
      </c>
      <c r="I10" s="121"/>
      <c r="J10" s="104" t="s">
        <v>104</v>
      </c>
    </row>
    <row r="11" spans="1:10" ht="392.4" customHeight="1" x14ac:dyDescent="0.3">
      <c r="A11" s="17" t="s">
        <v>9</v>
      </c>
      <c r="B11" s="28" t="s">
        <v>99</v>
      </c>
      <c r="C11" s="3" t="s">
        <v>7</v>
      </c>
      <c r="D11" s="2">
        <v>1</v>
      </c>
      <c r="E11" s="114"/>
      <c r="F11" s="65">
        <f t="shared" si="0"/>
        <v>0</v>
      </c>
      <c r="G11" s="65">
        <f t="shared" si="1"/>
        <v>0</v>
      </c>
      <c r="H11" s="66">
        <f t="shared" si="2"/>
        <v>0</v>
      </c>
      <c r="I11" s="121"/>
      <c r="J11" s="104" t="s">
        <v>104</v>
      </c>
    </row>
    <row r="12" spans="1:10" ht="253.8" customHeight="1" x14ac:dyDescent="0.3">
      <c r="A12" s="17" t="s">
        <v>9</v>
      </c>
      <c r="B12" s="28" t="s">
        <v>76</v>
      </c>
      <c r="C12" s="3" t="s">
        <v>7</v>
      </c>
      <c r="D12" s="2">
        <v>20</v>
      </c>
      <c r="E12" s="114"/>
      <c r="F12" s="65">
        <f t="shared" si="0"/>
        <v>0</v>
      </c>
      <c r="G12" s="65">
        <f t="shared" si="1"/>
        <v>0</v>
      </c>
      <c r="H12" s="66">
        <f t="shared" si="2"/>
        <v>0</v>
      </c>
      <c r="I12" s="121"/>
      <c r="J12" s="104" t="s">
        <v>104</v>
      </c>
    </row>
    <row r="13" spans="1:10" ht="310.5" customHeight="1" x14ac:dyDescent="0.3">
      <c r="A13" s="17" t="s">
        <v>9</v>
      </c>
      <c r="B13" s="30" t="s">
        <v>77</v>
      </c>
      <c r="C13" s="3" t="s">
        <v>7</v>
      </c>
      <c r="D13" s="2">
        <v>1</v>
      </c>
      <c r="E13" s="114"/>
      <c r="F13" s="65">
        <f t="shared" si="0"/>
        <v>0</v>
      </c>
      <c r="G13" s="65">
        <f t="shared" si="1"/>
        <v>0</v>
      </c>
      <c r="H13" s="66">
        <f t="shared" si="2"/>
        <v>0</v>
      </c>
      <c r="I13" s="120" t="s">
        <v>95</v>
      </c>
      <c r="J13" s="104" t="s">
        <v>104</v>
      </c>
    </row>
    <row r="14" spans="1:10" ht="250.2" customHeight="1" x14ac:dyDescent="0.3">
      <c r="A14" s="17" t="s">
        <v>9</v>
      </c>
      <c r="B14" s="28" t="s">
        <v>24</v>
      </c>
      <c r="C14" s="3" t="s">
        <v>7</v>
      </c>
      <c r="D14" s="2">
        <v>21</v>
      </c>
      <c r="E14" s="114"/>
      <c r="F14" s="65">
        <f t="shared" si="0"/>
        <v>0</v>
      </c>
      <c r="G14" s="65">
        <f t="shared" si="1"/>
        <v>0</v>
      </c>
      <c r="H14" s="66">
        <f t="shared" si="2"/>
        <v>0</v>
      </c>
      <c r="I14" s="121"/>
      <c r="J14" s="104" t="s">
        <v>104</v>
      </c>
    </row>
    <row r="15" spans="1:10" ht="236.4" customHeight="1" x14ac:dyDescent="0.3">
      <c r="A15" s="16" t="s">
        <v>9</v>
      </c>
      <c r="B15" s="38" t="s">
        <v>91</v>
      </c>
      <c r="C15" s="4" t="s">
        <v>7</v>
      </c>
      <c r="D15" s="24">
        <v>1</v>
      </c>
      <c r="E15" s="114"/>
      <c r="F15" s="65">
        <f t="shared" ref="F15" si="3">ABS(D15*E15)</f>
        <v>0</v>
      </c>
      <c r="G15" s="65">
        <f t="shared" ref="G15" si="4">ABS(H15-F15)</f>
        <v>0</v>
      </c>
      <c r="H15" s="66">
        <f t="shared" ref="H15" si="5">ABS(F15*1.21)</f>
        <v>0</v>
      </c>
      <c r="I15" s="120" t="s">
        <v>90</v>
      </c>
      <c r="J15" s="104" t="s">
        <v>104</v>
      </c>
    </row>
    <row r="16" spans="1:10" ht="244.8" customHeight="1" x14ac:dyDescent="0.3">
      <c r="A16" s="19" t="s">
        <v>9</v>
      </c>
      <c r="B16" s="33" t="s">
        <v>73</v>
      </c>
      <c r="C16" s="4" t="s">
        <v>7</v>
      </c>
      <c r="D16" s="5">
        <v>1</v>
      </c>
      <c r="E16" s="70"/>
      <c r="F16" s="67">
        <f t="shared" si="0"/>
        <v>0</v>
      </c>
      <c r="G16" s="67">
        <f t="shared" si="1"/>
        <v>0</v>
      </c>
      <c r="H16" s="68">
        <f t="shared" si="2"/>
        <v>0</v>
      </c>
      <c r="I16" s="121"/>
      <c r="J16" s="104" t="s">
        <v>104</v>
      </c>
    </row>
    <row r="17" spans="1:10" ht="236.4" customHeight="1" x14ac:dyDescent="0.3">
      <c r="A17" s="51" t="s">
        <v>9</v>
      </c>
      <c r="B17" s="34" t="s">
        <v>28</v>
      </c>
      <c r="C17" s="3"/>
      <c r="D17" s="2">
        <v>1</v>
      </c>
      <c r="E17" s="114"/>
      <c r="F17" s="65">
        <f t="shared" ref="F17:F22" si="6">ABS(D17*E17)</f>
        <v>0</v>
      </c>
      <c r="G17" s="65">
        <f t="shared" ref="G17:G23" si="7">ABS(H17-F17)</f>
        <v>0</v>
      </c>
      <c r="H17" s="66">
        <f t="shared" ref="H17:H23" si="8">ABS(F17*1.21)</f>
        <v>0</v>
      </c>
      <c r="I17" s="121"/>
      <c r="J17" s="104" t="s">
        <v>104</v>
      </c>
    </row>
    <row r="18" spans="1:10" ht="241.2" customHeight="1" x14ac:dyDescent="0.3">
      <c r="A18" s="83" t="s">
        <v>9</v>
      </c>
      <c r="B18" s="84" t="s">
        <v>14</v>
      </c>
      <c r="C18" s="85" t="s">
        <v>7</v>
      </c>
      <c r="D18" s="86">
        <v>1</v>
      </c>
      <c r="E18" s="69"/>
      <c r="F18" s="87">
        <f t="shared" si="6"/>
        <v>0</v>
      </c>
      <c r="G18" s="87">
        <f t="shared" si="7"/>
        <v>0</v>
      </c>
      <c r="H18" s="88">
        <f t="shared" si="8"/>
        <v>0</v>
      </c>
      <c r="I18" s="120" t="s">
        <v>92</v>
      </c>
      <c r="J18" s="104" t="s">
        <v>104</v>
      </c>
    </row>
    <row r="19" spans="1:10" ht="243" customHeight="1" x14ac:dyDescent="0.3">
      <c r="A19" s="83" t="s">
        <v>9</v>
      </c>
      <c r="B19" s="84" t="s">
        <v>15</v>
      </c>
      <c r="C19" s="85" t="s">
        <v>7</v>
      </c>
      <c r="D19" s="86">
        <v>1</v>
      </c>
      <c r="E19" s="69"/>
      <c r="F19" s="87">
        <f t="shared" si="6"/>
        <v>0</v>
      </c>
      <c r="G19" s="87">
        <f t="shared" si="7"/>
        <v>0</v>
      </c>
      <c r="H19" s="88">
        <f t="shared" si="8"/>
        <v>0</v>
      </c>
      <c r="I19" s="120" t="s">
        <v>92</v>
      </c>
      <c r="J19" s="104" t="s">
        <v>104</v>
      </c>
    </row>
    <row r="20" spans="1:10" ht="241.2" customHeight="1" x14ac:dyDescent="0.3">
      <c r="A20" s="83" t="s">
        <v>9</v>
      </c>
      <c r="B20" s="84" t="s">
        <v>16</v>
      </c>
      <c r="C20" s="85" t="s">
        <v>7</v>
      </c>
      <c r="D20" s="86">
        <v>1</v>
      </c>
      <c r="E20" s="69"/>
      <c r="F20" s="87">
        <f t="shared" si="6"/>
        <v>0</v>
      </c>
      <c r="G20" s="87">
        <f t="shared" si="7"/>
        <v>0</v>
      </c>
      <c r="H20" s="88">
        <f t="shared" si="8"/>
        <v>0</v>
      </c>
      <c r="I20" s="120" t="s">
        <v>92</v>
      </c>
      <c r="J20" s="104" t="s">
        <v>104</v>
      </c>
    </row>
    <row r="21" spans="1:10" ht="251.4" customHeight="1" x14ac:dyDescent="0.3">
      <c r="A21" s="83" t="s">
        <v>9</v>
      </c>
      <c r="B21" s="84" t="s">
        <v>17</v>
      </c>
      <c r="C21" s="85" t="s">
        <v>7</v>
      </c>
      <c r="D21" s="86">
        <v>1</v>
      </c>
      <c r="E21" s="69"/>
      <c r="F21" s="87">
        <f t="shared" si="6"/>
        <v>0</v>
      </c>
      <c r="G21" s="87">
        <f t="shared" si="7"/>
        <v>0</v>
      </c>
      <c r="H21" s="88">
        <f t="shared" si="8"/>
        <v>0</v>
      </c>
      <c r="I21" s="120" t="s">
        <v>92</v>
      </c>
      <c r="J21" s="104" t="s">
        <v>104</v>
      </c>
    </row>
    <row r="22" spans="1:10" ht="241.2" customHeight="1" x14ac:dyDescent="0.3">
      <c r="A22" s="83" t="s">
        <v>9</v>
      </c>
      <c r="B22" s="84" t="s">
        <v>18</v>
      </c>
      <c r="C22" s="85" t="s">
        <v>7</v>
      </c>
      <c r="D22" s="86">
        <v>1</v>
      </c>
      <c r="E22" s="69"/>
      <c r="F22" s="87">
        <f t="shared" si="6"/>
        <v>0</v>
      </c>
      <c r="G22" s="87">
        <f t="shared" si="7"/>
        <v>0</v>
      </c>
      <c r="H22" s="88">
        <f t="shared" si="8"/>
        <v>0</v>
      </c>
      <c r="I22" s="120" t="s">
        <v>92</v>
      </c>
      <c r="J22" s="104" t="s">
        <v>104</v>
      </c>
    </row>
    <row r="23" spans="1:10" ht="14.25" customHeight="1" x14ac:dyDescent="0.3">
      <c r="A23" s="52"/>
      <c r="B23" s="53" t="s">
        <v>66</v>
      </c>
      <c r="C23" s="54"/>
      <c r="D23" s="54"/>
      <c r="E23" s="55"/>
      <c r="F23" s="71">
        <f>SUM(F5:F22)</f>
        <v>0</v>
      </c>
      <c r="G23" s="71">
        <f t="shared" si="7"/>
        <v>0</v>
      </c>
      <c r="H23" s="72">
        <f t="shared" si="8"/>
        <v>0</v>
      </c>
      <c r="I23" s="56"/>
      <c r="J23" s="125"/>
    </row>
    <row r="24" spans="1:10" ht="15" customHeight="1" x14ac:dyDescent="0.3">
      <c r="A24" s="132" t="s">
        <v>13</v>
      </c>
      <c r="B24" s="132"/>
      <c r="C24" s="132"/>
      <c r="D24" s="132"/>
      <c r="E24" s="132"/>
      <c r="F24" s="132"/>
      <c r="G24" s="132"/>
      <c r="H24" s="132"/>
      <c r="I24" s="132"/>
      <c r="J24" s="125"/>
    </row>
    <row r="25" spans="1:10" ht="15.75" customHeight="1" thickBot="1" x14ac:dyDescent="0.35">
      <c r="A25" s="132"/>
      <c r="B25" s="132"/>
      <c r="C25" s="132"/>
      <c r="D25" s="132"/>
      <c r="E25" s="132"/>
      <c r="F25" s="132"/>
      <c r="G25" s="132"/>
      <c r="H25" s="132"/>
      <c r="I25" s="132"/>
      <c r="J25" s="125"/>
    </row>
    <row r="26" spans="1:10" ht="36" customHeight="1" thickBot="1" x14ac:dyDescent="0.35">
      <c r="A26" s="7" t="s">
        <v>8</v>
      </c>
      <c r="B26" s="8" t="s">
        <v>0</v>
      </c>
      <c r="C26" s="9" t="s">
        <v>1</v>
      </c>
      <c r="D26" s="10" t="s">
        <v>2</v>
      </c>
      <c r="E26" s="10" t="s">
        <v>3</v>
      </c>
      <c r="F26" s="10" t="s">
        <v>4</v>
      </c>
      <c r="G26" s="10" t="s">
        <v>5</v>
      </c>
      <c r="H26" s="11" t="s">
        <v>6</v>
      </c>
      <c r="I26" s="119" t="s">
        <v>72</v>
      </c>
      <c r="J26" s="126" t="s">
        <v>105</v>
      </c>
    </row>
    <row r="27" spans="1:10" ht="234" customHeight="1" x14ac:dyDescent="0.3">
      <c r="A27" s="25" t="s">
        <v>10</v>
      </c>
      <c r="B27" s="47" t="s">
        <v>74</v>
      </c>
      <c r="C27" s="12" t="s">
        <v>7</v>
      </c>
      <c r="D27" s="12">
        <v>1</v>
      </c>
      <c r="E27" s="113"/>
      <c r="F27" s="63">
        <f t="shared" ref="F27:F36" si="9">ABS(D27*E27)</f>
        <v>0</v>
      </c>
      <c r="G27" s="63">
        <f t="shared" ref="G27:G36" si="10">ABS(H27-F27)</f>
        <v>0</v>
      </c>
      <c r="H27" s="89">
        <f t="shared" ref="H27:H36" si="11">ABS(F27*1.21)</f>
        <v>0</v>
      </c>
      <c r="I27" s="120" t="s">
        <v>90</v>
      </c>
      <c r="J27" s="104" t="s">
        <v>104</v>
      </c>
    </row>
    <row r="28" spans="1:10" ht="241.8" customHeight="1" x14ac:dyDescent="0.3">
      <c r="A28" s="25" t="s">
        <v>10</v>
      </c>
      <c r="B28" s="49" t="s">
        <v>44</v>
      </c>
      <c r="C28" s="2" t="s">
        <v>7</v>
      </c>
      <c r="D28" s="2">
        <v>18</v>
      </c>
      <c r="E28" s="114"/>
      <c r="F28" s="65">
        <f t="shared" si="9"/>
        <v>0</v>
      </c>
      <c r="G28" s="65">
        <f t="shared" si="10"/>
        <v>0</v>
      </c>
      <c r="H28" s="90">
        <f t="shared" si="11"/>
        <v>0</v>
      </c>
      <c r="I28" s="120" t="s">
        <v>90</v>
      </c>
      <c r="J28" s="104" t="s">
        <v>104</v>
      </c>
    </row>
    <row r="29" spans="1:10" ht="255" customHeight="1" x14ac:dyDescent="0.3">
      <c r="A29" s="25" t="s">
        <v>10</v>
      </c>
      <c r="B29" s="48" t="s">
        <v>78</v>
      </c>
      <c r="C29" s="2" t="s">
        <v>7</v>
      </c>
      <c r="D29" s="2">
        <v>1</v>
      </c>
      <c r="E29" s="114"/>
      <c r="F29" s="65">
        <f t="shared" si="9"/>
        <v>0</v>
      </c>
      <c r="G29" s="65">
        <f t="shared" si="10"/>
        <v>0</v>
      </c>
      <c r="H29" s="90">
        <f t="shared" si="11"/>
        <v>0</v>
      </c>
      <c r="I29" s="122"/>
      <c r="J29" s="104" t="s">
        <v>104</v>
      </c>
    </row>
    <row r="30" spans="1:10" ht="409.2" customHeight="1" x14ac:dyDescent="0.3">
      <c r="A30" s="25" t="s">
        <v>10</v>
      </c>
      <c r="B30" s="32" t="s">
        <v>79</v>
      </c>
      <c r="C30" s="3" t="s">
        <v>7</v>
      </c>
      <c r="D30" s="2">
        <v>1</v>
      </c>
      <c r="E30" s="114"/>
      <c r="F30" s="65">
        <f t="shared" si="9"/>
        <v>0</v>
      </c>
      <c r="G30" s="65">
        <f t="shared" si="10"/>
        <v>0</v>
      </c>
      <c r="H30" s="90">
        <f t="shared" si="11"/>
        <v>0</v>
      </c>
      <c r="I30" s="122"/>
      <c r="J30" s="104" t="s">
        <v>104</v>
      </c>
    </row>
    <row r="31" spans="1:10" ht="241.2" customHeight="1" x14ac:dyDescent="0.3">
      <c r="A31" s="25" t="s">
        <v>10</v>
      </c>
      <c r="B31" s="28" t="s">
        <v>80</v>
      </c>
      <c r="C31" s="3" t="s">
        <v>7</v>
      </c>
      <c r="D31" s="2">
        <v>18</v>
      </c>
      <c r="E31" s="114"/>
      <c r="F31" s="65">
        <f t="shared" si="9"/>
        <v>0</v>
      </c>
      <c r="G31" s="65">
        <f t="shared" si="10"/>
        <v>0</v>
      </c>
      <c r="H31" s="90">
        <f t="shared" si="11"/>
        <v>0</v>
      </c>
      <c r="I31" s="122"/>
      <c r="J31" s="104" t="s">
        <v>104</v>
      </c>
    </row>
    <row r="32" spans="1:10" ht="243.6" customHeight="1" x14ac:dyDescent="0.3">
      <c r="A32" s="25" t="s">
        <v>10</v>
      </c>
      <c r="B32" s="28" t="s">
        <v>41</v>
      </c>
      <c r="C32" s="3" t="s">
        <v>7</v>
      </c>
      <c r="D32" s="2">
        <v>1</v>
      </c>
      <c r="E32" s="114"/>
      <c r="F32" s="65">
        <f t="shared" si="9"/>
        <v>0</v>
      </c>
      <c r="G32" s="65">
        <f t="shared" si="10"/>
        <v>0</v>
      </c>
      <c r="H32" s="90">
        <f t="shared" si="11"/>
        <v>0</v>
      </c>
      <c r="I32" s="122"/>
      <c r="J32" s="104" t="s">
        <v>104</v>
      </c>
    </row>
    <row r="33" spans="1:10" ht="311.25" customHeight="1" x14ac:dyDescent="0.3">
      <c r="A33" s="25" t="s">
        <v>10</v>
      </c>
      <c r="B33" s="30" t="s">
        <v>77</v>
      </c>
      <c r="C33" s="3" t="s">
        <v>7</v>
      </c>
      <c r="D33" s="2">
        <v>1</v>
      </c>
      <c r="E33" s="114"/>
      <c r="F33" s="65">
        <f t="shared" si="9"/>
        <v>0</v>
      </c>
      <c r="G33" s="65">
        <f t="shared" si="10"/>
        <v>0</v>
      </c>
      <c r="H33" s="90">
        <f t="shared" si="11"/>
        <v>0</v>
      </c>
      <c r="I33" s="120" t="s">
        <v>95</v>
      </c>
      <c r="J33" s="104" t="s">
        <v>104</v>
      </c>
    </row>
    <row r="34" spans="1:10" ht="249.6" customHeight="1" x14ac:dyDescent="0.3">
      <c r="A34" s="25" t="s">
        <v>10</v>
      </c>
      <c r="B34" s="30" t="s">
        <v>42</v>
      </c>
      <c r="C34" s="3" t="s">
        <v>7</v>
      </c>
      <c r="D34" s="2">
        <v>1</v>
      </c>
      <c r="E34" s="114"/>
      <c r="F34" s="65">
        <f t="shared" ref="F34" si="12">ABS(D34*E34)</f>
        <v>0</v>
      </c>
      <c r="G34" s="65">
        <f t="shared" ref="G34" si="13">ABS(H34-F34)</f>
        <v>0</v>
      </c>
      <c r="H34" s="90">
        <f t="shared" ref="H34" si="14">ABS(F34*1.21)</f>
        <v>0</v>
      </c>
      <c r="I34" s="122"/>
      <c r="J34" s="104" t="s">
        <v>104</v>
      </c>
    </row>
    <row r="35" spans="1:10" ht="232.8" customHeight="1" x14ac:dyDescent="0.3">
      <c r="A35" s="25" t="s">
        <v>10</v>
      </c>
      <c r="B35" s="28" t="s">
        <v>81</v>
      </c>
      <c r="C35" s="4" t="s">
        <v>7</v>
      </c>
      <c r="D35" s="2">
        <v>1</v>
      </c>
      <c r="E35" s="114"/>
      <c r="F35" s="67">
        <f>ABS(D35*E35)</f>
        <v>0</v>
      </c>
      <c r="G35" s="67">
        <f>ABS(H35-F35)</f>
        <v>0</v>
      </c>
      <c r="H35" s="91">
        <f>ABS(F35*1.21)</f>
        <v>0</v>
      </c>
      <c r="I35" s="122"/>
      <c r="J35" s="104" t="s">
        <v>104</v>
      </c>
    </row>
    <row r="36" spans="1:10" ht="241.2" customHeight="1" x14ac:dyDescent="0.3">
      <c r="A36" s="25" t="s">
        <v>10</v>
      </c>
      <c r="B36" s="28" t="s">
        <v>93</v>
      </c>
      <c r="C36" s="3" t="s">
        <v>7</v>
      </c>
      <c r="D36" s="2">
        <v>1</v>
      </c>
      <c r="E36" s="114"/>
      <c r="F36" s="65">
        <f t="shared" si="9"/>
        <v>0</v>
      </c>
      <c r="G36" s="65">
        <f t="shared" si="10"/>
        <v>0</v>
      </c>
      <c r="H36" s="90">
        <f t="shared" si="11"/>
        <v>0</v>
      </c>
      <c r="I36" s="122"/>
      <c r="J36" s="104" t="s">
        <v>104</v>
      </c>
    </row>
    <row r="37" spans="1:10" ht="232.8" customHeight="1" x14ac:dyDescent="0.3">
      <c r="A37" s="25" t="s">
        <v>10</v>
      </c>
      <c r="B37" s="39" t="s">
        <v>46</v>
      </c>
      <c r="C37" s="3" t="s">
        <v>7</v>
      </c>
      <c r="D37" s="2">
        <v>1</v>
      </c>
      <c r="E37" s="114"/>
      <c r="F37" s="65">
        <f t="shared" ref="F37" si="15">ABS(D37*E37)</f>
        <v>0</v>
      </c>
      <c r="G37" s="65">
        <f t="shared" ref="G37:G38" si="16">ABS(H37-F37)</f>
        <v>0</v>
      </c>
      <c r="H37" s="90">
        <f t="shared" ref="H37:H38" si="17">ABS(F37*1.21)</f>
        <v>0</v>
      </c>
      <c r="I37" s="122"/>
      <c r="J37" s="104" t="s">
        <v>104</v>
      </c>
    </row>
    <row r="38" spans="1:10" x14ac:dyDescent="0.3">
      <c r="A38" s="56"/>
      <c r="B38" s="57" t="s">
        <v>67</v>
      </c>
      <c r="C38" s="58"/>
      <c r="D38" s="58"/>
      <c r="E38" s="73"/>
      <c r="F38" s="73">
        <f>SUM(F27:F37)</f>
        <v>0</v>
      </c>
      <c r="G38" s="73">
        <f t="shared" si="16"/>
        <v>0</v>
      </c>
      <c r="H38" s="73">
        <f t="shared" si="17"/>
        <v>0</v>
      </c>
      <c r="I38" s="123"/>
      <c r="J38" s="125"/>
    </row>
    <row r="39" spans="1:10" ht="15" customHeight="1" x14ac:dyDescent="0.3">
      <c r="A39" s="132" t="s">
        <v>12</v>
      </c>
      <c r="B39" s="132"/>
      <c r="C39" s="132"/>
      <c r="D39" s="132"/>
      <c r="E39" s="132"/>
      <c r="F39" s="132"/>
      <c r="G39" s="132"/>
      <c r="H39" s="132"/>
      <c r="I39" s="131"/>
      <c r="J39" s="125"/>
    </row>
    <row r="40" spans="1:10" ht="15.75" customHeight="1" thickBot="1" x14ac:dyDescent="0.35">
      <c r="A40" s="132"/>
      <c r="B40" s="132"/>
      <c r="C40" s="132"/>
      <c r="D40" s="132"/>
      <c r="E40" s="132"/>
      <c r="F40" s="132"/>
      <c r="G40" s="132"/>
      <c r="H40" s="132"/>
      <c r="I40" s="131"/>
      <c r="J40" s="125"/>
    </row>
    <row r="41" spans="1:10" ht="39.6" customHeight="1" thickBot="1" x14ac:dyDescent="0.35">
      <c r="A41" s="13" t="s">
        <v>8</v>
      </c>
      <c r="B41" s="8" t="s">
        <v>0</v>
      </c>
      <c r="C41" s="9" t="s">
        <v>1</v>
      </c>
      <c r="D41" s="10" t="s">
        <v>2</v>
      </c>
      <c r="E41" s="10" t="s">
        <v>3</v>
      </c>
      <c r="F41" s="10" t="s">
        <v>4</v>
      </c>
      <c r="G41" s="10" t="s">
        <v>5</v>
      </c>
      <c r="H41" s="92" t="s">
        <v>6</v>
      </c>
      <c r="I41" s="119" t="s">
        <v>72</v>
      </c>
      <c r="J41" s="126" t="s">
        <v>105</v>
      </c>
    </row>
    <row r="42" spans="1:10" ht="248.25" customHeight="1" x14ac:dyDescent="0.3">
      <c r="A42" s="24" t="s">
        <v>19</v>
      </c>
      <c r="B42" s="28" t="s">
        <v>82</v>
      </c>
      <c r="C42" s="18" t="s">
        <v>7</v>
      </c>
      <c r="D42" s="12">
        <v>1</v>
      </c>
      <c r="E42" s="113"/>
      <c r="F42" s="74">
        <f t="shared" ref="F42:F43" si="18">ABS(D42*E42)</f>
        <v>0</v>
      </c>
      <c r="G42" s="74">
        <f t="shared" ref="G42:G43" si="19">ABS(H42-F42)</f>
        <v>0</v>
      </c>
      <c r="H42" s="93">
        <f t="shared" ref="H42:H43" si="20">ABS(F42*1.21)</f>
        <v>0</v>
      </c>
      <c r="I42" s="122"/>
      <c r="J42" s="104" t="s">
        <v>104</v>
      </c>
    </row>
    <row r="43" spans="1:10" ht="240.6" customHeight="1" x14ac:dyDescent="0.3">
      <c r="A43" s="24" t="s">
        <v>19</v>
      </c>
      <c r="B43" s="28" t="s">
        <v>43</v>
      </c>
      <c r="C43" s="3" t="s">
        <v>7</v>
      </c>
      <c r="D43" s="2">
        <v>1</v>
      </c>
      <c r="E43" s="114"/>
      <c r="F43" s="75">
        <f t="shared" si="18"/>
        <v>0</v>
      </c>
      <c r="G43" s="75">
        <f t="shared" si="19"/>
        <v>0</v>
      </c>
      <c r="H43" s="94">
        <f t="shared" si="20"/>
        <v>0</v>
      </c>
      <c r="I43" s="122"/>
      <c r="J43" s="104" t="s">
        <v>104</v>
      </c>
    </row>
    <row r="44" spans="1:10" ht="229.2" customHeight="1" x14ac:dyDescent="0.3">
      <c r="A44" s="24" t="s">
        <v>19</v>
      </c>
      <c r="B44" s="28" t="s">
        <v>81</v>
      </c>
      <c r="C44" s="4" t="s">
        <v>7</v>
      </c>
      <c r="D44" s="2">
        <v>1</v>
      </c>
      <c r="E44" s="114"/>
      <c r="F44" s="76">
        <f>ABS(D44*E44)</f>
        <v>0</v>
      </c>
      <c r="G44" s="76">
        <f>ABS(H44-F44)</f>
        <v>0</v>
      </c>
      <c r="H44" s="95">
        <f>ABS(F44*1.21)</f>
        <v>0</v>
      </c>
      <c r="I44" s="122"/>
      <c r="J44" s="104" t="s">
        <v>104</v>
      </c>
    </row>
    <row r="45" spans="1:10" ht="315" customHeight="1" x14ac:dyDescent="0.3">
      <c r="A45" s="24" t="s">
        <v>19</v>
      </c>
      <c r="B45" s="30" t="s">
        <v>77</v>
      </c>
      <c r="C45" s="3" t="s">
        <v>7</v>
      </c>
      <c r="D45" s="2">
        <v>1</v>
      </c>
      <c r="E45" s="114"/>
      <c r="F45" s="75">
        <f t="shared" ref="F45" si="21">ABS(D45*E45)</f>
        <v>0</v>
      </c>
      <c r="G45" s="75">
        <f t="shared" ref="G45:G46" si="22">ABS(H45-F45)</f>
        <v>0</v>
      </c>
      <c r="H45" s="94">
        <f t="shared" ref="H45:H46" si="23">ABS(F45*1.21)</f>
        <v>0</v>
      </c>
      <c r="I45" s="120" t="s">
        <v>95</v>
      </c>
      <c r="J45" s="104" t="s">
        <v>104</v>
      </c>
    </row>
    <row r="46" spans="1:10" x14ac:dyDescent="0.3">
      <c r="A46" s="56"/>
      <c r="B46" s="57" t="s">
        <v>68</v>
      </c>
      <c r="C46" s="58"/>
      <c r="D46" s="58"/>
      <c r="E46" s="58"/>
      <c r="F46" s="80">
        <f>SUM(F42:F45)</f>
        <v>0</v>
      </c>
      <c r="G46" s="80">
        <f t="shared" si="22"/>
        <v>0</v>
      </c>
      <c r="H46" s="80">
        <f t="shared" si="23"/>
        <v>0</v>
      </c>
      <c r="I46" s="123"/>
      <c r="J46" s="125"/>
    </row>
    <row r="47" spans="1:10" ht="15" customHeight="1" x14ac:dyDescent="0.3">
      <c r="A47" s="132" t="s">
        <v>83</v>
      </c>
      <c r="B47" s="132"/>
      <c r="C47" s="132"/>
      <c r="D47" s="132"/>
      <c r="E47" s="132"/>
      <c r="F47" s="132"/>
      <c r="G47" s="132"/>
      <c r="H47" s="132"/>
      <c r="I47" s="131"/>
      <c r="J47" s="125"/>
    </row>
    <row r="48" spans="1:10" ht="15.75" customHeight="1" thickBot="1" x14ac:dyDescent="0.35">
      <c r="A48" s="132"/>
      <c r="B48" s="132"/>
      <c r="C48" s="132"/>
      <c r="D48" s="132"/>
      <c r="E48" s="132"/>
      <c r="F48" s="132"/>
      <c r="G48" s="132"/>
      <c r="H48" s="132"/>
      <c r="I48" s="131"/>
      <c r="J48" s="125"/>
    </row>
    <row r="49" spans="1:10" ht="44.4" customHeight="1" x14ac:dyDescent="0.3">
      <c r="A49" s="13" t="s">
        <v>8</v>
      </c>
      <c r="B49" s="27" t="s">
        <v>0</v>
      </c>
      <c r="C49" s="14" t="s">
        <v>1</v>
      </c>
      <c r="D49" s="15" t="s">
        <v>2</v>
      </c>
      <c r="E49" s="15" t="s">
        <v>3</v>
      </c>
      <c r="F49" s="15" t="s">
        <v>4</v>
      </c>
      <c r="G49" s="15" t="s">
        <v>5</v>
      </c>
      <c r="H49" s="96" t="s">
        <v>6</v>
      </c>
      <c r="I49" s="119" t="s">
        <v>72</v>
      </c>
      <c r="J49" s="126" t="s">
        <v>105</v>
      </c>
    </row>
    <row r="50" spans="1:10" ht="237" customHeight="1" x14ac:dyDescent="0.3">
      <c r="A50" s="24" t="s">
        <v>20</v>
      </c>
      <c r="B50" s="50" t="s">
        <v>84</v>
      </c>
      <c r="C50" s="2" t="s">
        <v>7</v>
      </c>
      <c r="D50" s="2">
        <v>1</v>
      </c>
      <c r="E50" s="114"/>
      <c r="F50" s="65">
        <f t="shared" ref="F50:F55" si="24">ABS(D50*E50)</f>
        <v>0</v>
      </c>
      <c r="G50" s="65">
        <f t="shared" ref="G50:G55" si="25">ABS(H50-F50)</f>
        <v>0</v>
      </c>
      <c r="H50" s="90">
        <f t="shared" ref="H50:H55" si="26">ABS(F50*1.21)</f>
        <v>0</v>
      </c>
      <c r="I50" s="120" t="s">
        <v>90</v>
      </c>
      <c r="J50" s="104" t="s">
        <v>104</v>
      </c>
    </row>
    <row r="51" spans="1:10" ht="234" customHeight="1" x14ac:dyDescent="0.3">
      <c r="A51" s="24" t="s">
        <v>20</v>
      </c>
      <c r="B51" s="49" t="s">
        <v>44</v>
      </c>
      <c r="C51" s="2" t="s">
        <v>7</v>
      </c>
      <c r="D51" s="2">
        <v>10</v>
      </c>
      <c r="E51" s="114"/>
      <c r="F51" s="65">
        <f t="shared" si="24"/>
        <v>0</v>
      </c>
      <c r="G51" s="65">
        <f t="shared" si="25"/>
        <v>0</v>
      </c>
      <c r="H51" s="90">
        <f t="shared" si="26"/>
        <v>0</v>
      </c>
      <c r="I51" s="120" t="s">
        <v>90</v>
      </c>
      <c r="J51" s="104" t="s">
        <v>104</v>
      </c>
    </row>
    <row r="52" spans="1:10" ht="246.75" customHeight="1" x14ac:dyDescent="0.3">
      <c r="A52" s="24" t="s">
        <v>20</v>
      </c>
      <c r="B52" s="28" t="s">
        <v>85</v>
      </c>
      <c r="C52" s="2" t="s">
        <v>7</v>
      </c>
      <c r="D52" s="2">
        <v>1</v>
      </c>
      <c r="E52" s="114"/>
      <c r="F52" s="65">
        <f t="shared" si="24"/>
        <v>0</v>
      </c>
      <c r="G52" s="65">
        <f t="shared" si="25"/>
        <v>0</v>
      </c>
      <c r="H52" s="90">
        <f t="shared" si="26"/>
        <v>0</v>
      </c>
      <c r="I52" s="122"/>
      <c r="J52" s="104" t="s">
        <v>104</v>
      </c>
    </row>
    <row r="53" spans="1:10" ht="237" customHeight="1" x14ac:dyDescent="0.3">
      <c r="A53" s="24" t="s">
        <v>20</v>
      </c>
      <c r="B53" s="28" t="s">
        <v>86</v>
      </c>
      <c r="C53" s="2" t="s">
        <v>7</v>
      </c>
      <c r="D53" s="2">
        <v>10</v>
      </c>
      <c r="E53" s="114"/>
      <c r="F53" s="65">
        <f t="shared" si="24"/>
        <v>0</v>
      </c>
      <c r="G53" s="65">
        <f t="shared" si="25"/>
        <v>0</v>
      </c>
      <c r="H53" s="90">
        <f t="shared" si="26"/>
        <v>0</v>
      </c>
      <c r="I53" s="122"/>
      <c r="J53" s="104" t="s">
        <v>104</v>
      </c>
    </row>
    <row r="54" spans="1:10" ht="253.2" customHeight="1" x14ac:dyDescent="0.3">
      <c r="A54" s="24" t="s">
        <v>20</v>
      </c>
      <c r="B54" s="30" t="s">
        <v>47</v>
      </c>
      <c r="C54" s="2" t="s">
        <v>7</v>
      </c>
      <c r="D54" s="2">
        <v>1</v>
      </c>
      <c r="E54" s="114"/>
      <c r="F54" s="65">
        <f t="shared" si="24"/>
        <v>0</v>
      </c>
      <c r="G54" s="65">
        <f t="shared" si="25"/>
        <v>0</v>
      </c>
      <c r="H54" s="90">
        <f t="shared" si="26"/>
        <v>0</v>
      </c>
      <c r="I54" s="122"/>
      <c r="J54" s="104" t="s">
        <v>104</v>
      </c>
    </row>
    <row r="55" spans="1:10" ht="312" customHeight="1" x14ac:dyDescent="0.3">
      <c r="A55" s="24" t="s">
        <v>20</v>
      </c>
      <c r="B55" s="30" t="s">
        <v>77</v>
      </c>
      <c r="C55" s="2" t="s">
        <v>7</v>
      </c>
      <c r="D55" s="2">
        <v>1</v>
      </c>
      <c r="E55" s="114"/>
      <c r="F55" s="65">
        <f t="shared" si="24"/>
        <v>0</v>
      </c>
      <c r="G55" s="65">
        <f t="shared" si="25"/>
        <v>0</v>
      </c>
      <c r="H55" s="90">
        <f t="shared" si="26"/>
        <v>0</v>
      </c>
      <c r="I55" s="120" t="s">
        <v>95</v>
      </c>
      <c r="J55" s="104" t="s">
        <v>104</v>
      </c>
    </row>
    <row r="56" spans="1:10" ht="228" customHeight="1" x14ac:dyDescent="0.3">
      <c r="A56" s="24" t="s">
        <v>20</v>
      </c>
      <c r="B56" s="28" t="s">
        <v>81</v>
      </c>
      <c r="C56" s="2" t="s">
        <v>7</v>
      </c>
      <c r="D56" s="2">
        <v>1</v>
      </c>
      <c r="E56" s="114"/>
      <c r="F56" s="65">
        <f>ABS(D56*E56)</f>
        <v>0</v>
      </c>
      <c r="G56" s="65">
        <f>ABS(H56-F56)</f>
        <v>0</v>
      </c>
      <c r="H56" s="90">
        <f>ABS(F56*1.21)</f>
        <v>0</v>
      </c>
      <c r="I56" s="122"/>
      <c r="J56" s="104" t="s">
        <v>104</v>
      </c>
    </row>
    <row r="57" spans="1:10" ht="244.8" customHeight="1" x14ac:dyDescent="0.3">
      <c r="A57" s="24" t="s">
        <v>20</v>
      </c>
      <c r="B57" s="39" t="s">
        <v>45</v>
      </c>
      <c r="C57" s="2" t="s">
        <v>7</v>
      </c>
      <c r="D57" s="2">
        <v>1</v>
      </c>
      <c r="E57" s="114"/>
      <c r="F57" s="65">
        <f>ABS(D57*E57)</f>
        <v>0</v>
      </c>
      <c r="G57" s="65">
        <f>ABS(H57-F57)</f>
        <v>0</v>
      </c>
      <c r="H57" s="90">
        <f>ABS(F57*1.21)</f>
        <v>0</v>
      </c>
      <c r="I57" s="122"/>
      <c r="J57" s="104" t="s">
        <v>104</v>
      </c>
    </row>
    <row r="58" spans="1:10" ht="18.600000000000001" customHeight="1" x14ac:dyDescent="0.3">
      <c r="A58" s="61"/>
      <c r="B58" s="62" t="s">
        <v>87</v>
      </c>
      <c r="C58" s="54"/>
      <c r="D58" s="54"/>
      <c r="E58" s="55"/>
      <c r="F58" s="71">
        <f>SUM(F50:F57)</f>
        <v>0</v>
      </c>
      <c r="G58" s="71">
        <f>ABS(H58-F58)</f>
        <v>0</v>
      </c>
      <c r="H58" s="72">
        <f>ABS(F58*1.21)</f>
        <v>0</v>
      </c>
      <c r="I58" s="123"/>
      <c r="J58" s="125"/>
    </row>
    <row r="59" spans="1:10" ht="15" customHeight="1" x14ac:dyDescent="0.3">
      <c r="A59" s="132" t="s">
        <v>11</v>
      </c>
      <c r="B59" s="132"/>
      <c r="C59" s="132"/>
      <c r="D59" s="132"/>
      <c r="E59" s="132"/>
      <c r="F59" s="132"/>
      <c r="G59" s="132"/>
      <c r="H59" s="132"/>
      <c r="I59" s="131"/>
      <c r="J59" s="125"/>
    </row>
    <row r="60" spans="1:10" ht="15.75" customHeight="1" thickBot="1" x14ac:dyDescent="0.35">
      <c r="A60" s="132"/>
      <c r="B60" s="132"/>
      <c r="C60" s="132"/>
      <c r="D60" s="132"/>
      <c r="E60" s="132"/>
      <c r="F60" s="132"/>
      <c r="G60" s="132"/>
      <c r="H60" s="132"/>
      <c r="I60" s="131"/>
      <c r="J60" s="125"/>
    </row>
    <row r="61" spans="1:10" ht="48" customHeight="1" thickBot="1" x14ac:dyDescent="0.35">
      <c r="A61" s="13" t="s">
        <v>8</v>
      </c>
      <c r="B61" s="27" t="s">
        <v>0</v>
      </c>
      <c r="C61" s="9" t="s">
        <v>1</v>
      </c>
      <c r="D61" s="10" t="s">
        <v>2</v>
      </c>
      <c r="E61" s="10" t="s">
        <v>3</v>
      </c>
      <c r="F61" s="10" t="s">
        <v>4</v>
      </c>
      <c r="G61" s="10" t="s">
        <v>5</v>
      </c>
      <c r="H61" s="92" t="s">
        <v>6</v>
      </c>
      <c r="I61" s="119" t="s">
        <v>72</v>
      </c>
      <c r="J61" s="126" t="s">
        <v>105</v>
      </c>
    </row>
    <row r="62" spans="1:10" ht="178.8" customHeight="1" x14ac:dyDescent="0.3">
      <c r="A62" s="24" t="s">
        <v>21</v>
      </c>
      <c r="B62" s="28" t="s">
        <v>88</v>
      </c>
      <c r="C62" s="26" t="s">
        <v>7</v>
      </c>
      <c r="D62" s="6">
        <v>1</v>
      </c>
      <c r="E62" s="115"/>
      <c r="F62" s="77">
        <f t="shared" ref="F62:F63" si="27">ABS(D62*E62)</f>
        <v>0</v>
      </c>
      <c r="G62" s="77">
        <f t="shared" ref="G62:G64" si="28">ABS(H62-F62)</f>
        <v>0</v>
      </c>
      <c r="H62" s="97">
        <f t="shared" ref="H62:H64" si="29">ABS(F62*1.21)</f>
        <v>0</v>
      </c>
      <c r="I62" s="122"/>
      <c r="J62" s="104" t="s">
        <v>104</v>
      </c>
    </row>
    <row r="63" spans="1:10" ht="196.5" customHeight="1" x14ac:dyDescent="0.3">
      <c r="A63" s="24" t="s">
        <v>21</v>
      </c>
      <c r="B63" s="40" t="s">
        <v>89</v>
      </c>
      <c r="C63" s="2" t="s">
        <v>7</v>
      </c>
      <c r="D63" s="2">
        <v>1</v>
      </c>
      <c r="E63" s="114"/>
      <c r="F63" s="65">
        <f t="shared" si="27"/>
        <v>0</v>
      </c>
      <c r="G63" s="65">
        <f t="shared" si="28"/>
        <v>0</v>
      </c>
      <c r="H63" s="90">
        <f t="shared" si="29"/>
        <v>0</v>
      </c>
      <c r="I63" s="120" t="s">
        <v>95</v>
      </c>
      <c r="J63" s="104" t="s">
        <v>104</v>
      </c>
    </row>
    <row r="64" spans="1:10" x14ac:dyDescent="0.3">
      <c r="A64" s="52"/>
      <c r="B64" s="59" t="s">
        <v>71</v>
      </c>
      <c r="C64" s="54"/>
      <c r="D64" s="60"/>
      <c r="E64" s="59"/>
      <c r="F64" s="78">
        <f>SUM(F62:F63)</f>
        <v>0</v>
      </c>
      <c r="G64" s="79">
        <f t="shared" si="28"/>
        <v>0</v>
      </c>
      <c r="H64" s="98">
        <f t="shared" si="29"/>
        <v>0</v>
      </c>
      <c r="I64" s="123"/>
      <c r="J64" s="125"/>
    </row>
    <row r="65" spans="1:10" ht="14.4" customHeight="1" x14ac:dyDescent="0.3">
      <c r="A65" s="135" t="s">
        <v>23</v>
      </c>
      <c r="B65" s="135"/>
      <c r="C65" s="135"/>
      <c r="D65" s="135"/>
      <c r="E65" s="135"/>
      <c r="F65" s="135"/>
      <c r="G65" s="135"/>
      <c r="H65" s="135"/>
      <c r="I65" s="136"/>
      <c r="J65" s="125"/>
    </row>
    <row r="66" spans="1:10" ht="14.4" customHeight="1" x14ac:dyDescent="0.3">
      <c r="A66" s="135"/>
      <c r="B66" s="135"/>
      <c r="C66" s="135"/>
      <c r="D66" s="135"/>
      <c r="E66" s="135"/>
      <c r="F66" s="135"/>
      <c r="G66" s="135"/>
      <c r="H66" s="135"/>
      <c r="I66" s="136"/>
      <c r="J66" s="125"/>
    </row>
    <row r="67" spans="1:10" ht="14.4" customHeight="1" x14ac:dyDescent="0.3">
      <c r="A67" s="133" t="s">
        <v>29</v>
      </c>
      <c r="B67" s="134"/>
      <c r="C67" s="134"/>
      <c r="D67" s="134"/>
      <c r="E67" s="134"/>
      <c r="F67" s="134"/>
      <c r="G67" s="134"/>
      <c r="H67" s="134"/>
      <c r="I67" s="134"/>
      <c r="J67" s="125"/>
    </row>
    <row r="68" spans="1:10" ht="58.2" customHeight="1" x14ac:dyDescent="0.3">
      <c r="A68" s="35" t="s">
        <v>0</v>
      </c>
      <c r="B68" s="36" t="s">
        <v>30</v>
      </c>
      <c r="C68" s="37" t="s">
        <v>31</v>
      </c>
      <c r="D68" s="35" t="s">
        <v>2</v>
      </c>
      <c r="E68" s="35" t="s">
        <v>3</v>
      </c>
      <c r="F68" s="35" t="s">
        <v>4</v>
      </c>
      <c r="G68" s="35" t="s">
        <v>5</v>
      </c>
      <c r="H68" s="99" t="s">
        <v>6</v>
      </c>
      <c r="I68" s="119" t="s">
        <v>72</v>
      </c>
      <c r="J68" s="126" t="s">
        <v>105</v>
      </c>
    </row>
    <row r="69" spans="1:10" ht="165.6" customHeight="1" x14ac:dyDescent="0.3">
      <c r="A69" s="41" t="s">
        <v>32</v>
      </c>
      <c r="B69" s="103" t="s">
        <v>106</v>
      </c>
      <c r="C69" s="46" t="s">
        <v>7</v>
      </c>
      <c r="D69" s="42">
        <v>1</v>
      </c>
      <c r="E69" s="116"/>
      <c r="F69" s="81">
        <f t="shared" ref="F69:F83" si="30">ABS(D69*E69)</f>
        <v>0</v>
      </c>
      <c r="G69" s="81">
        <f t="shared" ref="G69:G85" si="31">ABS(H69-F69)</f>
        <v>0</v>
      </c>
      <c r="H69" s="100">
        <f t="shared" ref="H69:H85" si="32">ABS(F69*1.21)</f>
        <v>0</v>
      </c>
      <c r="I69" s="120" t="s">
        <v>96</v>
      </c>
      <c r="J69" s="104" t="s">
        <v>104</v>
      </c>
    </row>
    <row r="70" spans="1:10" ht="170.4" customHeight="1" x14ac:dyDescent="0.3">
      <c r="A70" s="43" t="s">
        <v>33</v>
      </c>
      <c r="B70" s="102" t="s">
        <v>100</v>
      </c>
      <c r="C70" s="42" t="s">
        <v>22</v>
      </c>
      <c r="D70" s="42">
        <v>1</v>
      </c>
      <c r="E70" s="116"/>
      <c r="F70" s="81">
        <f t="shared" si="30"/>
        <v>0</v>
      </c>
      <c r="G70" s="81">
        <f t="shared" si="31"/>
        <v>0</v>
      </c>
      <c r="H70" s="100">
        <f t="shared" si="32"/>
        <v>0</v>
      </c>
      <c r="I70" s="120" t="s">
        <v>96</v>
      </c>
      <c r="J70" s="104" t="s">
        <v>104</v>
      </c>
    </row>
    <row r="71" spans="1:10" ht="173.4" customHeight="1" x14ac:dyDescent="0.3">
      <c r="A71" s="43" t="s">
        <v>34</v>
      </c>
      <c r="B71" s="104" t="s">
        <v>50</v>
      </c>
      <c r="C71" s="46" t="s">
        <v>7</v>
      </c>
      <c r="D71" s="42">
        <v>1</v>
      </c>
      <c r="E71" s="116"/>
      <c r="F71" s="81">
        <f t="shared" si="30"/>
        <v>0</v>
      </c>
      <c r="G71" s="81">
        <f t="shared" si="31"/>
        <v>0</v>
      </c>
      <c r="H71" s="100">
        <f t="shared" si="32"/>
        <v>0</v>
      </c>
      <c r="I71" s="122"/>
      <c r="J71" s="104" t="s">
        <v>104</v>
      </c>
    </row>
    <row r="72" spans="1:10" ht="187.8" customHeight="1" x14ac:dyDescent="0.3">
      <c r="A72" s="41" t="s">
        <v>52</v>
      </c>
      <c r="B72" s="102" t="s">
        <v>51</v>
      </c>
      <c r="C72" s="44" t="s">
        <v>22</v>
      </c>
      <c r="D72" s="44">
        <v>1</v>
      </c>
      <c r="E72" s="116"/>
      <c r="F72" s="81">
        <f t="shared" si="30"/>
        <v>0</v>
      </c>
      <c r="G72" s="81">
        <f t="shared" si="31"/>
        <v>0</v>
      </c>
      <c r="H72" s="100">
        <f t="shared" si="32"/>
        <v>0</v>
      </c>
      <c r="I72" s="120" t="s">
        <v>96</v>
      </c>
      <c r="J72" s="104" t="s">
        <v>104</v>
      </c>
    </row>
    <row r="73" spans="1:10" ht="183" customHeight="1" x14ac:dyDescent="0.3">
      <c r="A73" s="41" t="s">
        <v>35</v>
      </c>
      <c r="B73" s="102" t="s">
        <v>101</v>
      </c>
      <c r="C73" s="44" t="s">
        <v>22</v>
      </c>
      <c r="D73" s="44">
        <v>1</v>
      </c>
      <c r="E73" s="116"/>
      <c r="F73" s="81">
        <f t="shared" si="30"/>
        <v>0</v>
      </c>
      <c r="G73" s="81">
        <f t="shared" si="31"/>
        <v>0</v>
      </c>
      <c r="H73" s="100">
        <f t="shared" si="32"/>
        <v>0</v>
      </c>
      <c r="I73" s="120" t="s">
        <v>96</v>
      </c>
      <c r="J73" s="104" t="s">
        <v>104</v>
      </c>
    </row>
    <row r="74" spans="1:10" ht="208.8" customHeight="1" x14ac:dyDescent="0.3">
      <c r="A74" s="41" t="s">
        <v>36</v>
      </c>
      <c r="B74" s="102" t="s">
        <v>102</v>
      </c>
      <c r="C74" s="42" t="s">
        <v>22</v>
      </c>
      <c r="D74" s="42">
        <v>1</v>
      </c>
      <c r="E74" s="116"/>
      <c r="F74" s="81">
        <f t="shared" si="30"/>
        <v>0</v>
      </c>
      <c r="G74" s="81">
        <f t="shared" si="31"/>
        <v>0</v>
      </c>
      <c r="H74" s="100">
        <f t="shared" si="32"/>
        <v>0</v>
      </c>
      <c r="I74" s="120" t="s">
        <v>96</v>
      </c>
      <c r="J74" s="104" t="s">
        <v>104</v>
      </c>
    </row>
    <row r="75" spans="1:10" ht="173.4" customHeight="1" x14ac:dyDescent="0.3">
      <c r="A75" s="41" t="s">
        <v>37</v>
      </c>
      <c r="B75" s="102" t="s">
        <v>103</v>
      </c>
      <c r="C75" s="42" t="s">
        <v>22</v>
      </c>
      <c r="D75" s="42">
        <v>1</v>
      </c>
      <c r="E75" s="116"/>
      <c r="F75" s="81">
        <f t="shared" si="30"/>
        <v>0</v>
      </c>
      <c r="G75" s="81">
        <f t="shared" si="31"/>
        <v>0</v>
      </c>
      <c r="H75" s="100">
        <f t="shared" si="32"/>
        <v>0</v>
      </c>
      <c r="I75" s="120" t="s">
        <v>96</v>
      </c>
      <c r="J75" s="104" t="s">
        <v>104</v>
      </c>
    </row>
    <row r="76" spans="1:10" ht="187.8" customHeight="1" x14ac:dyDescent="0.3">
      <c r="A76" s="43" t="s">
        <v>54</v>
      </c>
      <c r="B76" s="105" t="s">
        <v>53</v>
      </c>
      <c r="C76" s="42" t="s">
        <v>22</v>
      </c>
      <c r="D76" s="42">
        <v>1</v>
      </c>
      <c r="E76" s="116"/>
      <c r="F76" s="81">
        <f t="shared" si="30"/>
        <v>0</v>
      </c>
      <c r="G76" s="81">
        <f t="shared" si="31"/>
        <v>0</v>
      </c>
      <c r="H76" s="100">
        <f t="shared" si="32"/>
        <v>0</v>
      </c>
      <c r="I76" s="120" t="s">
        <v>96</v>
      </c>
      <c r="J76" s="104" t="s">
        <v>104</v>
      </c>
    </row>
    <row r="77" spans="1:10" ht="169.2" customHeight="1" x14ac:dyDescent="0.3">
      <c r="A77" s="118" t="s">
        <v>38</v>
      </c>
      <c r="B77" s="106" t="s">
        <v>55</v>
      </c>
      <c r="C77" s="42" t="s">
        <v>22</v>
      </c>
      <c r="D77" s="42">
        <v>1</v>
      </c>
      <c r="E77" s="116"/>
      <c r="F77" s="81">
        <f t="shared" si="30"/>
        <v>0</v>
      </c>
      <c r="G77" s="81">
        <f t="shared" si="31"/>
        <v>0</v>
      </c>
      <c r="H77" s="100">
        <f t="shared" si="32"/>
        <v>0</v>
      </c>
      <c r="I77" s="122"/>
      <c r="J77" s="104" t="s">
        <v>104</v>
      </c>
    </row>
    <row r="78" spans="1:10" ht="174" customHeight="1" x14ac:dyDescent="0.3">
      <c r="A78" s="118" t="s">
        <v>39</v>
      </c>
      <c r="B78" s="106" t="s">
        <v>56</v>
      </c>
      <c r="C78" s="46" t="s">
        <v>7</v>
      </c>
      <c r="D78" s="42">
        <v>1</v>
      </c>
      <c r="E78" s="116"/>
      <c r="F78" s="81">
        <f t="shared" si="30"/>
        <v>0</v>
      </c>
      <c r="G78" s="81">
        <f t="shared" si="31"/>
        <v>0</v>
      </c>
      <c r="H78" s="100">
        <f t="shared" si="32"/>
        <v>0</v>
      </c>
      <c r="I78" s="122"/>
      <c r="J78" s="104" t="s">
        <v>104</v>
      </c>
    </row>
    <row r="79" spans="1:10" ht="179.4" customHeight="1" x14ac:dyDescent="0.3">
      <c r="A79" s="118" t="s">
        <v>58</v>
      </c>
      <c r="B79" s="102" t="s">
        <v>57</v>
      </c>
      <c r="C79" s="42" t="s">
        <v>22</v>
      </c>
      <c r="D79" s="42">
        <v>1</v>
      </c>
      <c r="E79" s="116"/>
      <c r="F79" s="81">
        <f t="shared" si="30"/>
        <v>0</v>
      </c>
      <c r="G79" s="81">
        <f t="shared" si="31"/>
        <v>0</v>
      </c>
      <c r="H79" s="100">
        <f t="shared" si="32"/>
        <v>0</v>
      </c>
      <c r="I79" s="122"/>
      <c r="J79" s="104" t="s">
        <v>104</v>
      </c>
    </row>
    <row r="80" spans="1:10" ht="178.8" customHeight="1" x14ac:dyDescent="0.3">
      <c r="A80" s="118" t="s">
        <v>40</v>
      </c>
      <c r="B80" s="106" t="s">
        <v>59</v>
      </c>
      <c r="C80" s="42" t="s">
        <v>22</v>
      </c>
      <c r="D80" s="42">
        <v>1</v>
      </c>
      <c r="E80" s="116"/>
      <c r="F80" s="81">
        <f t="shared" si="30"/>
        <v>0</v>
      </c>
      <c r="G80" s="81">
        <f t="shared" si="31"/>
        <v>0</v>
      </c>
      <c r="H80" s="100">
        <f t="shared" si="32"/>
        <v>0</v>
      </c>
      <c r="I80" s="122"/>
      <c r="J80" s="104" t="s">
        <v>104</v>
      </c>
    </row>
    <row r="81" spans="1:10" ht="165" customHeight="1" x14ac:dyDescent="0.3">
      <c r="A81" s="43" t="s">
        <v>60</v>
      </c>
      <c r="B81" s="106" t="s">
        <v>61</v>
      </c>
      <c r="C81" s="42" t="s">
        <v>22</v>
      </c>
      <c r="D81" s="42">
        <v>1</v>
      </c>
      <c r="E81" s="116"/>
      <c r="F81" s="81">
        <f t="shared" si="30"/>
        <v>0</v>
      </c>
      <c r="G81" s="81">
        <f t="shared" si="31"/>
        <v>0</v>
      </c>
      <c r="H81" s="100">
        <f t="shared" si="32"/>
        <v>0</v>
      </c>
      <c r="I81" s="122"/>
      <c r="J81" s="104" t="s">
        <v>104</v>
      </c>
    </row>
    <row r="82" spans="1:10" ht="180" customHeight="1" x14ac:dyDescent="0.3">
      <c r="A82" s="43" t="s">
        <v>62</v>
      </c>
      <c r="B82" s="106" t="s">
        <v>63</v>
      </c>
      <c r="C82" s="46" t="s">
        <v>7</v>
      </c>
      <c r="D82" s="42">
        <v>1</v>
      </c>
      <c r="E82" s="116"/>
      <c r="F82" s="81">
        <f t="shared" si="30"/>
        <v>0</v>
      </c>
      <c r="G82" s="81">
        <f t="shared" si="31"/>
        <v>0</v>
      </c>
      <c r="H82" s="100">
        <f t="shared" si="32"/>
        <v>0</v>
      </c>
      <c r="I82" s="122"/>
      <c r="J82" s="104" t="s">
        <v>104</v>
      </c>
    </row>
    <row r="83" spans="1:10" ht="208.2" customHeight="1" x14ac:dyDescent="0.3">
      <c r="A83" s="43" t="s">
        <v>64</v>
      </c>
      <c r="B83" s="106" t="s">
        <v>65</v>
      </c>
      <c r="C83" s="42" t="s">
        <v>22</v>
      </c>
      <c r="D83" s="42">
        <v>1</v>
      </c>
      <c r="E83" s="116"/>
      <c r="F83" s="81">
        <f t="shared" si="30"/>
        <v>0</v>
      </c>
      <c r="G83" s="81">
        <f t="shared" si="31"/>
        <v>0</v>
      </c>
      <c r="H83" s="100">
        <f t="shared" si="32"/>
        <v>0</v>
      </c>
      <c r="I83" s="122"/>
      <c r="J83" s="104" t="s">
        <v>104</v>
      </c>
    </row>
    <row r="84" spans="1:10" ht="17.399999999999999" customHeight="1" x14ac:dyDescent="0.3">
      <c r="A84" s="101"/>
      <c r="B84" s="107" t="s">
        <v>69</v>
      </c>
      <c r="C84" s="108"/>
      <c r="D84" s="108"/>
      <c r="E84" s="109"/>
      <c r="F84" s="82">
        <f>SUM(F69:F83)</f>
        <v>0</v>
      </c>
      <c r="G84" s="82">
        <f t="shared" si="31"/>
        <v>0</v>
      </c>
      <c r="H84" s="82">
        <f t="shared" si="32"/>
        <v>0</v>
      </c>
      <c r="I84" s="56"/>
    </row>
    <row r="85" spans="1:10" ht="29.4" customHeight="1" x14ac:dyDescent="0.3">
      <c r="A85" s="110"/>
      <c r="B85" s="111" t="s">
        <v>70</v>
      </c>
      <c r="C85" s="112"/>
      <c r="D85" s="112"/>
      <c r="E85" s="112"/>
      <c r="F85" s="117">
        <f>F84+F64+F58+F46+F38+F23</f>
        <v>0</v>
      </c>
      <c r="G85" s="117">
        <f t="shared" si="31"/>
        <v>0</v>
      </c>
      <c r="H85" s="117">
        <f t="shared" si="32"/>
        <v>0</v>
      </c>
    </row>
    <row r="86" spans="1:10" x14ac:dyDescent="0.3">
      <c r="B86" s="128" t="s">
        <v>97</v>
      </c>
    </row>
    <row r="87" spans="1:10" x14ac:dyDescent="0.3">
      <c r="B87" s="129"/>
    </row>
  </sheetData>
  <mergeCells count="9">
    <mergeCell ref="A1:I1"/>
    <mergeCell ref="B86:B87"/>
    <mergeCell ref="A2:I3"/>
    <mergeCell ref="A24:I25"/>
    <mergeCell ref="A67:I67"/>
    <mergeCell ref="A65:I66"/>
    <mergeCell ref="A59:I60"/>
    <mergeCell ref="A47:I48"/>
    <mergeCell ref="A39:I40"/>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2021-02-22T10:04:23Z</dcterms:created>
  <dcterms:modified xsi:type="dcterms:W3CDTF">2021-05-26T12:51:07Z</dcterms:modified>
</cp:coreProperties>
</file>